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tabRatio="750" activeTab="0"/>
  </bookViews>
  <sheets>
    <sheet name="หมายเหตุ1-2" sheetId="1" r:id="rId1"/>
    <sheet name="หมายเหตุ 2(ต่อ)-5.2" sheetId="2" r:id="rId2"/>
    <sheet name="หมายเหตุ 5.3-5.21.5" sheetId="3" r:id="rId3"/>
    <sheet name="หมายเหตุ 6" sheetId="4" r:id="rId4"/>
    <sheet name="หมายเหตุ 6(ต่อ) - 12" sheetId="5" r:id="rId5"/>
    <sheet name="หมายเหตุ 13-14" sheetId="6" r:id="rId6"/>
    <sheet name="หมายเหตุ 14 (ต่อ)-15" sheetId="7" r:id="rId7"/>
    <sheet name="หมายเหตุ 16(PPE)-C55" sheetId="8" r:id="rId8"/>
    <sheet name="หมายเหตุ 16(PPE)-C56" sheetId="9" r:id="rId9"/>
    <sheet name="หมายเหตุ 16(PPE) -S55" sheetId="10" r:id="rId10"/>
    <sheet name="หมายเหตุ 16(PPE) -S56" sheetId="11" r:id="rId11"/>
    <sheet name="หมายเหตุ 17-20" sheetId="12" r:id="rId12"/>
    <sheet name="หมายเหตุ DTA 18" sheetId="13" r:id="rId13"/>
    <sheet name="หมายเหตุ 19" sheetId="14" r:id="rId14"/>
    <sheet name="Note 21" sheetId="15" r:id="rId15"/>
    <sheet name="หมายเหตุ 22-30" sheetId="16" r:id="rId16"/>
    <sheet name="หมายเหตุ 31-34.1" sheetId="17" r:id="rId17"/>
    <sheet name="หมายเหตุ 34.2-34.3" sheetId="18" r:id="rId18"/>
    <sheet name="หมายเหตุ 34.4-38" sheetId="19" r:id="rId19"/>
  </sheets>
  <definedNames>
    <definedName name="_xlnm.Print_Area" localSheetId="14">'Note 21'!$A$1:$Q$123</definedName>
    <definedName name="_xlnm.Print_Area" localSheetId="5">'หมายเหตุ 13-14'!$A$1:$S$43</definedName>
    <definedName name="_xlnm.Print_Area" localSheetId="6">'หมายเหตุ 14 (ต่อ)-15'!$A$1:$O$197</definedName>
    <definedName name="_xlnm.Print_Area" localSheetId="9">'หมายเหตุ 16(PPE) -S55'!$A$1:$V$30</definedName>
    <definedName name="_xlnm.Print_Area" localSheetId="10">'หมายเหตุ 16(PPE) -S56'!$A$1:$V$35</definedName>
    <definedName name="_xlnm.Print_Area" localSheetId="7">'หมายเหตุ 16(PPE)-C55'!$A$1:$Z$29</definedName>
    <definedName name="_xlnm.Print_Area" localSheetId="8">'หมายเหตุ 16(PPE)-C56'!$A$1:$Z$37</definedName>
    <definedName name="_xlnm.Print_Area" localSheetId="11">'หมายเหตุ 17-20'!$A$1:$O$40</definedName>
    <definedName name="_xlnm.Print_Area" localSheetId="13">'หมายเหตุ 19'!$A$1:$O$38</definedName>
    <definedName name="_xlnm.Print_Area" localSheetId="1">'หมายเหตุ 2(ต่อ)-5.2'!$A$1:$W$264</definedName>
    <definedName name="_xlnm.Print_Area" localSheetId="15">'หมายเหตุ 22-30'!$A$1:$P$361</definedName>
    <definedName name="_xlnm.Print_Area" localSheetId="16">'หมายเหตุ 31-34.1'!$A$1:$U$166</definedName>
    <definedName name="_xlnm.Print_Area" localSheetId="17">'หมายเหตุ 34.2-34.3'!$A$1:$T$123</definedName>
    <definedName name="_xlnm.Print_Area" localSheetId="18">'หมายเหตุ 34.4-38'!$A$1:$U$81</definedName>
    <definedName name="_xlnm.Print_Area" localSheetId="2">'หมายเหตุ 5.3-5.21.5'!$A$1:$P$338</definedName>
    <definedName name="_xlnm.Print_Area" localSheetId="3">'หมายเหตุ 6'!$A$1:$R$83</definedName>
    <definedName name="_xlnm.Print_Area" localSheetId="4">'หมายเหตุ 6(ต่อ) - 12'!$A$1:$Q$281</definedName>
    <definedName name="_xlnm.Print_Area" localSheetId="12">'หมายเหตุ DTA 18'!$A$1:$O$122</definedName>
    <definedName name="_xlnm.Print_Area" localSheetId="0">'หมายเหตุ1-2'!$A$1:$O$37</definedName>
  </definedNames>
  <calcPr fullCalcOnLoad="1"/>
</workbook>
</file>

<file path=xl/sharedStrings.xml><?xml version="1.0" encoding="utf-8"?>
<sst xmlns="http://schemas.openxmlformats.org/spreadsheetml/2006/main" count="2802" uniqueCount="1576">
  <si>
    <t>บริษัท พลังงานบริสุทธิ์ จำกัด (มหาชน) และบริษัทย่อย</t>
  </si>
  <si>
    <t>หมายเหตุประกอบงบการเงิน</t>
  </si>
  <si>
    <t>1.</t>
  </si>
  <si>
    <t>ข้อมูลทั่วไป</t>
  </si>
  <si>
    <t>2.</t>
  </si>
  <si>
    <t>เกณฑ์การจัดทำงบการเงิน</t>
  </si>
  <si>
    <t>2.1</t>
  </si>
  <si>
    <t>2.2</t>
  </si>
  <si>
    <t>หลักการจัดทำงบการเงินรวม</t>
  </si>
  <si>
    <r>
      <t>หมายเหตุประกอบงบการเงิน</t>
    </r>
    <r>
      <rPr>
        <sz val="15"/>
        <rFont val="Browallia New"/>
        <family val="2"/>
      </rPr>
      <t xml:space="preserve"> (ต่อ)</t>
    </r>
  </si>
  <si>
    <t>ร้อยละของรายได้</t>
  </si>
  <si>
    <t>ร้อยละ</t>
  </si>
  <si>
    <t>ที่รวมอยู่ในรายได้รวม</t>
  </si>
  <si>
    <t>บริษัท คอนติเนนตัล ออยล์ จำกัด</t>
  </si>
  <si>
    <t>-</t>
  </si>
  <si>
    <t>บริษัท สหพาณิชย์ ปิโตรเลียม จำกัด</t>
  </si>
  <si>
    <t>บริษัท ปิโตรแพลเนต จำกัด</t>
  </si>
  <si>
    <t>บริษัท สุรชัย (1997) จำกัด</t>
  </si>
  <si>
    <t>บริษัท อีเอ โซล่า จำกัด</t>
  </si>
  <si>
    <t>บริษัท อีเอ โซล่า นครสวรรค์ จำกัด</t>
  </si>
  <si>
    <t xml:space="preserve">บริษัท เอ็นเนอร์จี โซลูชั่น เมเนจเมนท์ จำกัด </t>
  </si>
  <si>
    <t>บริษัท สุรชัย (1997) โซล่าร์ จำกัด</t>
  </si>
  <si>
    <t>งบการเงินของบริษัทย่อย   จัดทำขึ้นโดยมีวันที่ในงบการเงินเช่นเดียวกับบริษัทฯ  และใช้นโยบายการบัญชีที่สำคัญเช่น</t>
  </si>
  <si>
    <t>เดียวกัน</t>
  </si>
  <si>
    <t xml:space="preserve">ยอดคงค้างระหว่างบริษัทฯ และบริษัทย่อย  รายการค้าระหว่างกันที่มีสาระสำคัญ   เงินลงทุนในบริษัทย่อยของบริษัทฯ </t>
  </si>
  <si>
    <t>และส่วนได้เสียที่ไม่มีอำนาจควบคุมของบริษัทย่อย ได้ตัดออกจากงบการเงินรวมนี้แล้ว</t>
  </si>
  <si>
    <t>2.3</t>
  </si>
  <si>
    <t>หลักการจัดทำงบการเงินเฉพาะกิจการ</t>
  </si>
  <si>
    <t>3.</t>
  </si>
  <si>
    <t>การรับรู้รายได้</t>
  </si>
  <si>
    <t xml:space="preserve">เงินสดและรายการเทียบเท่าเงินสด  </t>
  </si>
  <si>
    <t>ไม่หมุนเวียนในงบแสดงฐานะการเงิน</t>
  </si>
  <si>
    <t>อสังหาริมทรัพย์เพื่อการลงทุน</t>
  </si>
  <si>
    <t>ที่ดิน อาคารและอุปกรณ์</t>
  </si>
  <si>
    <t>ฝ่ายทุน ส่วนค่าซ่อมแซมและบำรุงรักษาสินทรัพย์ถาวรถือเป็นค่าใช้จ่ายเมื่อเกิดขึ้น</t>
  </si>
  <si>
    <t>วิธีเส้นตรงตามอายุการให้ประโยชน์โดยประมาณของสินทรัพย์เป็นระยะเวลาดังนี้.-</t>
  </si>
  <si>
    <t>อายุการใช้งาน (ปี)</t>
  </si>
  <si>
    <t>อาคารและสิ่งปลูกสร้าง</t>
  </si>
  <si>
    <t>ส่วนปรับปรุงอาคารและส่วนปรับปรุงอาคารเช่า</t>
  </si>
  <si>
    <t>10</t>
  </si>
  <si>
    <t>เครื่องจักร</t>
  </si>
  <si>
    <t>5 - 10</t>
  </si>
  <si>
    <t>5 - 25</t>
  </si>
  <si>
    <t>อุปกรณ์ และเครื่องมือเครื่องใช้โรงงาน</t>
  </si>
  <si>
    <t>อุปกรณ์ และเครื่องตกแต่งสำนักงาน</t>
  </si>
  <si>
    <t>ยานพาหนะ</t>
  </si>
  <si>
    <t>สินทรัพย์ไม่มีตัวตนและค่าตัดจำหน่าย</t>
  </si>
  <si>
    <t xml:space="preserve">ที่คาดว่าจะได้รับจากสัญญาซื้อขายไฟฟ้าจากผู้ผลิตไฟฟ้าขนาดเล็กมาก (สำหรับการผลิตไฟฟ้าจากพลังงานหมุนเวียน) </t>
  </si>
  <si>
    <t>ค่าตัดจำหน่าย</t>
  </si>
  <si>
    <t>สินทรัพย์ไม่มีตัวตนนั้น ค่าตัดจำหน่ายบันทึกเป็นค่าใช้จ่ายในงบกำไรขาดทุนเบ็ดเสร็จ</t>
  </si>
  <si>
    <t>ต้นทุนการกู้ยืม</t>
  </si>
  <si>
    <t>ต้นทุนการกู้ยืมที่เกิดจากเงินกู้ยืมที่นำไปใช้ในการจัดหาหรือก่อสร้างสินทรัพย์ที่ต้องใช้ระยะเวลานานในการแปลงสภาพ</t>
  </si>
  <si>
    <t>การด้อยค่าของสินทรัพย์</t>
  </si>
  <si>
    <t>บริษัทฯ  และบริษัทย่อย จะทำการประมาณมูลค่าที่คาดว่าจะได้รับคืนของสินทรัพย์</t>
  </si>
  <si>
    <t>ผลประโยชน์พนักงาน</t>
  </si>
  <si>
    <t>ประมาณการหนี้สิน</t>
  </si>
  <si>
    <t>รายการบัญชีที่เป็นเงินตราต่างประเทศ</t>
  </si>
  <si>
    <t>ภาษีเงินได้นิติบุคคล</t>
  </si>
  <si>
    <t>กำไรต่อหุ้นขั้นพื้นฐาน</t>
  </si>
  <si>
    <t>เรียกชำระแล้วในระหว่างปี</t>
  </si>
  <si>
    <t>เครื่องมือทางการเงิน</t>
  </si>
  <si>
    <t>การใช้ดุลยพินิจและประมาณการทางบัญชีที่สำคัญ</t>
  </si>
  <si>
    <t>5.</t>
  </si>
  <si>
    <t>รายการบัญชีกับบุคคลหรือกิจการที่เกี่ยวข้องกัน</t>
  </si>
  <si>
    <t xml:space="preserve"> </t>
  </si>
  <si>
    <t>ดำเนินกิจการ</t>
  </si>
  <si>
    <t>ประเภทธุรกิจ</t>
  </si>
  <si>
    <t>ในประเทศ</t>
  </si>
  <si>
    <t>บริษัทย่อยทางตรง</t>
  </si>
  <si>
    <t xml:space="preserve">  บริษัท คอนติเนนตัล ออยล์ จำกัด</t>
  </si>
  <si>
    <t>*</t>
  </si>
  <si>
    <t>ขายส่งน้ำมันเชื้อเพลิง</t>
  </si>
  <si>
    <t>ไทย</t>
  </si>
  <si>
    <t xml:space="preserve">  บริษัท สหพาณิชย์ ปิโตรเลียม จำกัด</t>
  </si>
  <si>
    <t xml:space="preserve">  บริษัท ปิโตรแพลเนต จำกัด</t>
  </si>
  <si>
    <t xml:space="preserve">  บริษัท สุรชัย (1997) จำกัด</t>
  </si>
  <si>
    <t>ผลิตและจำหน่ายกระแสไฟฟ้า</t>
  </si>
  <si>
    <t xml:space="preserve">  บริษัท อีเอ โซล่า จำกัด</t>
  </si>
  <si>
    <t>ผลิตและจำหน่ายพลังงานกระแสไฟฟ้า</t>
  </si>
  <si>
    <t xml:space="preserve">  บริษัท อีเอ โซล่า นครสวรรค์ จำกัด</t>
  </si>
  <si>
    <t xml:space="preserve">  บริษัท เอ็นเนอร์จี โซลูชั่น เมเนจเมนท์ จำกัด </t>
  </si>
  <si>
    <t>บริษัทย่อยที่ถือหุ้นทางอ้อม</t>
  </si>
  <si>
    <t xml:space="preserve">  บริษัท สุรชัย (1997) โซล่าร์ จำกัด</t>
  </si>
  <si>
    <t>บริษัทที่เกี่ยวข้องกัน</t>
  </si>
  <si>
    <t xml:space="preserve">  บริษัท ซี.ซี.ออยล์ จำกัด</t>
  </si>
  <si>
    <t xml:space="preserve">  บริษัท ทู พลัส วัน ออยล์ จำกัด</t>
  </si>
  <si>
    <t xml:space="preserve">  บริษัท เพาเวอร์ 10 จำกัด</t>
  </si>
  <si>
    <t xml:space="preserve">  บริษัท ดับเบิ้ล 10 จำกัด</t>
  </si>
  <si>
    <t xml:space="preserve">  บริษัท มาลีออยล์ จำกัด</t>
  </si>
  <si>
    <t xml:space="preserve">  บริษัท สืบเนื่องการค้า จำกัด</t>
  </si>
  <si>
    <t xml:space="preserve">  บริษัท เพอร์เฟค ออยล์ จำกัด</t>
  </si>
  <si>
    <t xml:space="preserve">  บริษัท เฟมัส 10 จำกัด</t>
  </si>
  <si>
    <t xml:space="preserve">  บริษัท มาเจริญ จำกัด</t>
  </si>
  <si>
    <t xml:space="preserve">  บริษัท ชาลีเทรดดิ้ง จำกัด</t>
  </si>
  <si>
    <t>**</t>
  </si>
  <si>
    <t xml:space="preserve">  บริษัท ทิพยประกันภัย จำกัด (มหาชน)</t>
  </si>
  <si>
    <t>รับประกันอัคคีภัย ประกันภัยเบ็ดเตล็ด ประกันภัยรถยนต์</t>
  </si>
  <si>
    <t xml:space="preserve">  บริษัท อาร์.เอ.โลจิสติคส์ จำกัด</t>
  </si>
  <si>
    <t>ขนส่งและขนถ่ายแก๊สรถยนต์</t>
  </si>
  <si>
    <t xml:space="preserve">  บริษัท ออนไลน์แอสเซ็ท จำกัด</t>
  </si>
  <si>
    <t>ให้บริการข้อมูลทางอินเตอร์เน็ตและขายสินค้าเกี่ยวกับคอมพิวเตอร์</t>
  </si>
  <si>
    <t>บุคคลที่เกี่ยวข้องกัน</t>
  </si>
  <si>
    <t xml:space="preserve">  บุคคลที่เกี่ยวข้องกัน</t>
  </si>
  <si>
    <t>ลักษณะความสัมพันธ์ ระหว่างบริษัทฯ กับบริษัทย่อย  และบริษัทหรือบุคคลที่เกี่ยวข้องกัน</t>
  </si>
  <si>
    <t>เป็นบริษัทย่อยของบริษัทฯ  และกรรมการของบริษัทฯ เป็นกรรมการร่วม</t>
  </si>
  <si>
    <t>4.</t>
  </si>
  <si>
    <t>นโยบายการกำหนดราคา</t>
  </si>
  <si>
    <t xml:space="preserve">   รายได้อื่น</t>
  </si>
  <si>
    <t>รายได้ค่าบริหารจัดการ</t>
  </si>
  <si>
    <t xml:space="preserve">   ค่าใช้จ่ายในการขาย</t>
  </si>
  <si>
    <t>ตามอัตราที่ตกลงร่วมกัน</t>
  </si>
  <si>
    <t>งบการเงินรวม</t>
  </si>
  <si>
    <t>งบการเงินเฉพาะกิจการ</t>
  </si>
  <si>
    <t>ปี 2555</t>
  </si>
  <si>
    <t>บริษัทย่อย</t>
  </si>
  <si>
    <t>รายได้อื่น</t>
  </si>
  <si>
    <t>ดอกเบี้ยรับ</t>
  </si>
  <si>
    <t>บุคคลและบริษัทที่เกี่ยวข้องกัน</t>
  </si>
  <si>
    <t>ต้นทุนขาย</t>
  </si>
  <si>
    <t>ค่าใช้จ่ายในการขาย</t>
  </si>
  <si>
    <t>ค่าใช้จ่ายในการบริหาร</t>
  </si>
  <si>
    <t>ต้นทุนทางการเงิน</t>
  </si>
  <si>
    <t>ค่าตอบแทนผู้บริหาร</t>
  </si>
  <si>
    <t>ผลประโยชน์ระยะสั้น</t>
  </si>
  <si>
    <t>ผลประโยชน์ระยะยาวหลังออกจากงาน</t>
  </si>
  <si>
    <t>รวมค่าตอบแทนผู้บริหาร</t>
  </si>
  <si>
    <t>ลูกหนี้อื่น</t>
  </si>
  <si>
    <t>รวมลูกหนี้อื่น</t>
  </si>
  <si>
    <t>อัตราดอกเบี้ย</t>
  </si>
  <si>
    <t>ยอดคงเหลือ</t>
  </si>
  <si>
    <t>รายการเคลื่อนไหวระหว่างปี</t>
  </si>
  <si>
    <t>ร้อยละ (ต่อปี)</t>
  </si>
  <si>
    <t>ให้กู้เพิ่ม</t>
  </si>
  <si>
    <t>รับชำระคืน</t>
  </si>
  <si>
    <t>31 ธ.ค. 2555</t>
  </si>
  <si>
    <t>เงินให้กู้ยืมระยะสั้นแก่บริษัทย่อย</t>
  </si>
  <si>
    <t>วงเงินที่ 1</t>
  </si>
  <si>
    <t>วงเงินที่ 2</t>
  </si>
  <si>
    <t>7.00</t>
  </si>
  <si>
    <t>รวมเงินให้กู้ยืมระยะสั้นแก่บริษัทย่อย</t>
  </si>
  <si>
    <t>เจ้าหนี้อื่น</t>
  </si>
  <si>
    <t>รวมเจ้าหนี้อื่น</t>
  </si>
  <si>
    <t>เงินกู้ยืมระยะยาวจากบุคคลที่เกี่ยวข้องกัน</t>
  </si>
  <si>
    <t>6.</t>
  </si>
  <si>
    <t>เงินสดและรายการเทียบเท่าเงินสด</t>
  </si>
  <si>
    <t>เงินสดในมือ</t>
  </si>
  <si>
    <t>เงินฝากธนาคาร</t>
  </si>
  <si>
    <t xml:space="preserve">  - ประเภทออมทรัพย์และกระแสรายวัน</t>
  </si>
  <si>
    <t xml:space="preserve">  - ประเภทประจำ 3 เดือน</t>
  </si>
  <si>
    <t>รวม</t>
  </si>
  <si>
    <t>7.</t>
  </si>
  <si>
    <t>ลูกหนี้การค้า</t>
  </si>
  <si>
    <t>บริษัทอื่น</t>
  </si>
  <si>
    <t>เงินมัดจำจ่ายค่าสินค้า</t>
  </si>
  <si>
    <t>ค่าเบี้ยประกันจ่ายล่วงหน้า</t>
  </si>
  <si>
    <t>ค่าใช้จ่ายจ่ายล่วงหน้า</t>
  </si>
  <si>
    <t>อื่นๆ</t>
  </si>
  <si>
    <t>รวมลูกหนี้การค้าและลูกหนี้อื่น - สุทธิ</t>
  </si>
  <si>
    <t>ลูกหนี้ที่ยังไม่ถึงกำหนดชำระ</t>
  </si>
  <si>
    <t>ลูกหนี้ที่เกินกำหนดชำระ</t>
  </si>
  <si>
    <t xml:space="preserve">   น้อยกว่าหรือเท่ากับ 3 เดือน</t>
  </si>
  <si>
    <t>8.</t>
  </si>
  <si>
    <t>เงินให้กู้ยืมระยะสั้นแก่บุคคลและบริษัทอื่น</t>
  </si>
  <si>
    <t>รับชำระ</t>
  </si>
  <si>
    <t>บุคคลอื่น</t>
  </si>
  <si>
    <t>15.00</t>
  </si>
  <si>
    <t>9.</t>
  </si>
  <si>
    <t>สินค้าคงเหลือ</t>
  </si>
  <si>
    <t>วัตถุดิบ</t>
  </si>
  <si>
    <t>สินค้าระหว่างผลิต</t>
  </si>
  <si>
    <t>สินค้าสำเร็จรูป</t>
  </si>
  <si>
    <t>วัสดุสิ้นเปลือง</t>
  </si>
  <si>
    <t>10.</t>
  </si>
  <si>
    <t>เงินฝากสถาบันการเงินที่ติดภาระค้ำประกัน</t>
  </si>
  <si>
    <t>เงินจ่ายล่วงหน้าเพื่อซื้อเงินลงทุนในบริษัทย่อย</t>
  </si>
  <si>
    <t>12.</t>
  </si>
  <si>
    <t>เงินลงทุนในบริษัทย่อย</t>
  </si>
  <si>
    <t>บริษัท</t>
  </si>
  <si>
    <t>ทุนชำระแล้ว</t>
  </si>
  <si>
    <t>สัดส่วนการลงทุน (ร้อยละ)</t>
  </si>
  <si>
    <t>วิธีราคาทุน</t>
  </si>
  <si>
    <t>เงินปันผลรับสำหรับปี</t>
  </si>
  <si>
    <t>(บาท)</t>
  </si>
  <si>
    <t xml:space="preserve">บริษัท เอ็นเนอร์จี โซลูชั่น </t>
  </si>
  <si>
    <t>เมเนจเมนท์ จำกัด</t>
  </si>
  <si>
    <r>
      <rPr>
        <u val="single"/>
        <sz val="12"/>
        <rFont val="Browallia New"/>
        <family val="2"/>
      </rPr>
      <t>หัก</t>
    </r>
    <r>
      <rPr>
        <sz val="12"/>
        <rFont val="Browallia New"/>
        <family val="2"/>
      </rPr>
      <t xml:space="preserve"> ค่าเผื่อการด้อยค่าเงินลงทุน</t>
    </r>
  </si>
  <si>
    <t>สุทธิ</t>
  </si>
  <si>
    <t>เงินลงทุนในบริษัท สุรชัย (1997) จำกัด</t>
  </si>
  <si>
    <t>มูลค่าของสินทรัพย์ที่ได้มาและหนี้สินที่รับภาระมา ณ วันซื้อหุ้นของบริษัทดังกล่าว ปรากฎดังนี้.-</t>
  </si>
  <si>
    <t>มูลค่าตามบัญชี</t>
  </si>
  <si>
    <t>มูลค่ายุติธรรม</t>
  </si>
  <si>
    <t>ลูกหนี้การค้า - สุทธิ</t>
  </si>
  <si>
    <t>สินทรัพย์หมุนเวียนอื่น</t>
  </si>
  <si>
    <t>เงินลงทุนระยะยาวอื่น</t>
  </si>
  <si>
    <t>ที่ดิน</t>
  </si>
  <si>
    <t>สินทรัพย์ไม่มีตัวตน</t>
  </si>
  <si>
    <t>หนี้สินหมุนเวียนอื่น</t>
  </si>
  <si>
    <t>เงินกู้ยืมระยะยาวจากบุคคลหรือกิจการที่เกี่ยวข้องกัน</t>
  </si>
  <si>
    <t>สินทรัพย์สุทธิ</t>
  </si>
  <si>
    <t>จำนวนเงินที่จ่ายซื้อบริษัทย่อย</t>
  </si>
  <si>
    <t>กระแสเงินสดจ่ายสุทธิจากการซื้อบริษัทย่อย</t>
  </si>
  <si>
    <t>มูลค่าตามบัญชีของสินทรัพย์และหนี้สินของบริษัท สุรชัย (1997) จำกัด ณ วันที่ซื้อ มีรายละเอียดดังนี้.-</t>
  </si>
  <si>
    <t>เงินให้กู้ยืมระยะสั้นแก่บริษัทที่เกี่ยวข้องกัน</t>
  </si>
  <si>
    <t>เงินให้กู้ยืมระยะยาวแก่บุคคลอื่น</t>
  </si>
  <si>
    <t>สินทรัพย์ไม่หมุนเวียนอื่น</t>
  </si>
  <si>
    <t>มูลค่าตามบัญชีของบริษัทย่อย ณ วันที่ซื้อ</t>
  </si>
  <si>
    <t>เงินลงทุนในบริษัท อีเอ โซล่า จำกัด</t>
  </si>
  <si>
    <t>มูลค่าตามบัญชีของสินทรัพย์และหนี้สินของบริษัท อีเอ โซล่า จำกัด ณ วันที่ซื้อ มีรายละเอียดดังนี้.-</t>
  </si>
  <si>
    <t>เงินกู้ยืมระยะสั้นจากบุคคลและบริษัทที่เกี่ยวข้องกัน</t>
  </si>
  <si>
    <t>เจ้าหนี้ค่าทรัพย์สิน</t>
  </si>
  <si>
    <t>เงินประกันผลงาน</t>
  </si>
  <si>
    <t>รวมสินทรัพย์สุทธิ</t>
  </si>
  <si>
    <t>เงินลงทุนในบริษัท อีเอ โซล่า นครสวรรค์ จำกัด</t>
  </si>
  <si>
    <t>2555</t>
  </si>
  <si>
    <t>หมายเหตุประกอบงบการเงิน (ต่อ)</t>
  </si>
  <si>
    <t>เงินลงทุนในบริษัท เอ็นเนอร์จี โซลูชั่น เมเนจเมนท์ จำกัด</t>
  </si>
  <si>
    <t>13.</t>
  </si>
  <si>
    <t>14.</t>
  </si>
  <si>
    <t>15.</t>
  </si>
  <si>
    <t>เงินกู้ยืมระยะสั้นจากสถาบันการเงิน</t>
  </si>
  <si>
    <t>งบการเงินรวมและเฉพาะกิจการ</t>
  </si>
  <si>
    <t>เงินกู้ยืมระยะสั้น</t>
  </si>
  <si>
    <t>MLR - 0.50</t>
  </si>
  <si>
    <t>เจ้าหนี้ทรัสต์รีซีท</t>
  </si>
  <si>
    <t>เจ้าหนี้แพคกิ้งเครดิต</t>
  </si>
  <si>
    <t>16.</t>
  </si>
  <si>
    <t>เจ้าหนี้การค้าและเจ้าหนี้อื่น</t>
  </si>
  <si>
    <t>กรรมการ/บุคคลที่เกี่ยวข้องกัน</t>
  </si>
  <si>
    <t>ค่าใช้จ่ายค้างจ่ายอื่น</t>
  </si>
  <si>
    <t>17.</t>
  </si>
  <si>
    <t>18.</t>
  </si>
  <si>
    <t>เงินกู้ยืมระยะยาวจากสถาบันการเงิน - สุทธิ</t>
  </si>
  <si>
    <t>เงินกู้ยืมระยะยาว</t>
  </si>
  <si>
    <t>บวก</t>
  </si>
  <si>
    <t>กู้เพิ่มระหว่างปี</t>
  </si>
  <si>
    <t>หัก</t>
  </si>
  <si>
    <t>ชำระคืนระหว่างปี</t>
  </si>
  <si>
    <t>เงินกู้ยืมระยะยาวคงเหลือ</t>
  </si>
  <si>
    <t>ส่วนที่ครบกำหนดชำระในหนึ่งปี</t>
  </si>
  <si>
    <t>ภาระผูกพันผลประโยชน์พนักงาน</t>
  </si>
  <si>
    <t>อัตราร้อยละ (ต่อปี)</t>
  </si>
  <si>
    <t>อัตราคิดลด</t>
  </si>
  <si>
    <t>อายุครบเกษียณ (ปี)</t>
  </si>
  <si>
    <t>ขึ้นอยู่กับช่วงอายุของพนักงาน</t>
  </si>
  <si>
    <t>21.</t>
  </si>
  <si>
    <t>ทุนเรือนหุ้นและส่วนเกินมูลค่าหุ้นสามัญ</t>
  </si>
  <si>
    <t>22.</t>
  </si>
  <si>
    <t>เงินปันผลจ่าย</t>
  </si>
  <si>
    <t>กำไรต่อหุ้น</t>
  </si>
  <si>
    <t>กำไรต่อหุ้นขั้นพื้นฐาน (บาท : หุ้น)</t>
  </si>
  <si>
    <t>กำไรสุทธิสำหรับปี</t>
  </si>
  <si>
    <t>จำนวนหุ้นสามัญถัวเฉลี่ยถ่วงน้ำหนัก (หุ้น)</t>
  </si>
  <si>
    <t>กำไรต่อหุ้น (บาท : หุ้น)</t>
  </si>
  <si>
    <t>24.</t>
  </si>
  <si>
    <t>ค่าใช้จ่ายจำแนกตามลักษณะ</t>
  </si>
  <si>
    <t>การเปลี่ยนแปลงในสินค้าสำเร็จรูปและ</t>
  </si>
  <si>
    <t xml:space="preserve">   สินค้าระหว่างผลิต</t>
  </si>
  <si>
    <t>วัตถุดิบและวัสดุสิ้นเปลืองใช้ไป</t>
  </si>
  <si>
    <t>ซื้อสินค้าสำเร็จรูป</t>
  </si>
  <si>
    <t>ค่าใช้จ่ายเกี่ยวกับพนักงาน</t>
  </si>
  <si>
    <t>25.</t>
  </si>
  <si>
    <t>สิทธิประโยชน์จากการได้รับส่งเสริมการลงทุน</t>
  </si>
  <si>
    <t>การผลิตดังต่อไปนี้.-</t>
  </si>
  <si>
    <t>ประเภทการผลิต</t>
  </si>
  <si>
    <t>วันที่คณะกรรมการอนุมัติ</t>
  </si>
  <si>
    <t>12 พฤษภาคม 2551</t>
  </si>
  <si>
    <t>2182(9)/2551</t>
  </si>
  <si>
    <t>27 ตุลาคม 2551</t>
  </si>
  <si>
    <t>1889(2)/2554</t>
  </si>
  <si>
    <t>23 พฤษภาคม 2554</t>
  </si>
  <si>
    <t>2037(2)/2554</t>
  </si>
  <si>
    <t>11 กรกฎาคม 2554</t>
  </si>
  <si>
    <t>กิจการผลิตไฟฟ้าพลังงานแสงอาทิตย์</t>
  </si>
  <si>
    <t>2467(1)/2554</t>
  </si>
  <si>
    <t>17 พฤศจิกายน 2554</t>
  </si>
  <si>
    <t>สิทธิประโยชน์ที่ได้รับจากการส่งเสริมการลงทุนที่สำคัญมีดังนี้</t>
  </si>
  <si>
    <t>กิจการผลิตกลีเซอรีนบริสุทธิ์</t>
  </si>
  <si>
    <t>1. ได้รับยกเว้นอากรขาเข้าสำหรับเครื่องจักรตามที่คณะกรรมการพิจารณาอนุมัติ</t>
  </si>
  <si>
    <t>การหักค่าเสื่อมราคาตามปกติ</t>
  </si>
  <si>
    <t>9. ได้รับยกเว้นอากรขาเข้าสำหรับของที่บริษัทฯ นำเข้ามาเพื่อส่งกลับออกไปเป็นระยะเวลา 5 ปี นับแต่วันนำเข้าครั้งแรก</t>
  </si>
  <si>
    <t>กิจการผลิตไบโอดีเซล</t>
  </si>
  <si>
    <t>นับแต่วันที่เริ่มมีรายได้จากการประกอบกิจการ</t>
  </si>
  <si>
    <t>กิจการผลิตน้ำมันหรือไขมันจากพืชหรือสัตว์</t>
  </si>
  <si>
    <t>1.  ได้รับยกเว้นอากรขาเข้าสำหรับเครื่องจักรตามที่คณะกรรมการพิจารณาอนุมัติ</t>
  </si>
  <si>
    <t xml:space="preserve">2.  ได้รับยกเว้นภาษีเงินได้นิติบุคคลสำหรับกำไรสุทธิที่ได้จากการประกอบกิจการที่ได้รับการส่งเสริมมีกำหนดเวลา 8 ปี   </t>
  </si>
  <si>
    <t xml:space="preserve">นับแต่วันที่เริ่มมีรายได้จากการประกอบกิจการนั้น </t>
  </si>
  <si>
    <t>มีรายได้จากการประกอบกิจการนั้น</t>
  </si>
  <si>
    <t>การส่งเสริมการลงทุน  ดังต่อไปนี้.-</t>
  </si>
  <si>
    <t>กิจการที่ไม่ได้รับ</t>
  </si>
  <si>
    <t>การส่งเสริม</t>
  </si>
  <si>
    <t>รายได้</t>
  </si>
  <si>
    <t xml:space="preserve">   รายได้จากการขายสินค้า-สุทธิ</t>
  </si>
  <si>
    <t>รวมรายได้</t>
  </si>
  <si>
    <t>ค่าใช้จ่าย</t>
  </si>
  <si>
    <t xml:space="preserve">   ต้นทุนขาย</t>
  </si>
  <si>
    <t xml:space="preserve">   ค่าใช้จ่ายในการบริหาร</t>
  </si>
  <si>
    <t>รวมค่าใช้จ่าย</t>
  </si>
  <si>
    <t>กำไรก่อนภาษีเงินได้</t>
  </si>
  <si>
    <t>กำไร(ขาดทุน)สุทธิสำหรับปี</t>
  </si>
  <si>
    <t>27.</t>
  </si>
  <si>
    <t>ความเสี่ยงด้านสภาพคล่อง</t>
  </si>
  <si>
    <t>เงินกู้ยืมระยะยาวดังกล่าวข้างต้น มีเงื่อนไขการผ่อนชำระ และยอดคงเหลือดังต่อไปนี้.-</t>
  </si>
  <si>
    <t>วงเงินกู้</t>
  </si>
  <si>
    <t>เงื่อนไขการชำระคืน</t>
  </si>
  <si>
    <t>(ล้านบาท)</t>
  </si>
  <si>
    <t>เงินต้นและดอกเบี้ย</t>
  </si>
  <si>
    <t>MLR - 2.00</t>
  </si>
  <si>
    <t xml:space="preserve">วัตถุประสงค์ :  </t>
  </si>
  <si>
    <t>เพื่อเป็นทุนหมุนเวียน</t>
  </si>
  <si>
    <t>เงื่อนไขการชำระและดอกเบี้ย :</t>
  </si>
  <si>
    <t xml:space="preserve">ผ่อนชำระเงินต้นเดือนละ 1.25 </t>
  </si>
  <si>
    <t>ล้านบาทและชำระดอกเบี้ยต่างหาก</t>
  </si>
  <si>
    <t>ทุกเดือนโดยเริ่มชำระงวดแรกใน</t>
  </si>
  <si>
    <t>เดือน ต.ค.2554 ครบกำหนดชำระ</t>
  </si>
  <si>
    <t>งวดสุดท้ายเดือน ต.ค.2558</t>
  </si>
  <si>
    <t>เพื่อซื้อเครื่องจักรผลิตปาล์มน้ำมันดิบ</t>
  </si>
  <si>
    <t xml:space="preserve">ผ่อนชำระเงินต้นเดือนละ 1.355 </t>
  </si>
  <si>
    <t>ทุกเดือนโดยเริ่มชำระเงินต้นงวดแรก</t>
  </si>
  <si>
    <t>ในเดือน เม.ย.2555 ครบกำหนดชำระ</t>
  </si>
  <si>
    <t>งวดสุดท้ายเดือน ธ.ค.2559</t>
  </si>
  <si>
    <t>เพื่อซื้อเครื่องจักรผลิตกลีเซอรีน</t>
  </si>
  <si>
    <t xml:space="preserve">ผ่อนชำระเงินต้นเดือนละ 1.46 </t>
  </si>
  <si>
    <t>ในเดือน เม.ย.2555ครบกำหนดชำระ</t>
  </si>
  <si>
    <t>เพื่อซื้อเครื่องจักรผลิตเอสเตอร์</t>
  </si>
  <si>
    <t xml:space="preserve">3 months </t>
  </si>
  <si>
    <t>THBFIX+2%</t>
  </si>
  <si>
    <t>เพื่อใช้สำหรับการก่อสร้างโรงงาน</t>
  </si>
  <si>
    <t>และตั้งแต่</t>
  </si>
  <si>
    <t>ไฟฟ้าพลังงานแสงอาทิตย์</t>
  </si>
  <si>
    <t>26 พ.ย.2555</t>
  </si>
  <si>
    <t>อัตราร้อยละ</t>
  </si>
  <si>
    <t>5.60</t>
  </si>
  <si>
    <t>6  เดือน นับจากวันที่จำหน่ายไฟฟ้า</t>
  </si>
  <si>
    <t xml:space="preserve">ในทางธุรกิจ และงวดถัดไปจ่ายทุก  </t>
  </si>
  <si>
    <t>3  เดือน   ในอัตราร้อยละ 2.24 ถึง</t>
  </si>
  <si>
    <t>ร้อยละ 3.07 ของเงินกู้ยืมที่ได้เบิกใช้</t>
  </si>
  <si>
    <t xml:space="preserve">โดยเริ่มชำระงวดแรกภายใน 3 เดือน    </t>
  </si>
  <si>
    <t>นับจากวันที่เบิกใช้เงินกู้งวดแรก และ</t>
  </si>
  <si>
    <t>งวดถัดไปชำระทุก 3 เดือน</t>
  </si>
  <si>
    <t>19.</t>
  </si>
  <si>
    <t>หนี้สินภายใต้สัญญาเช่าการเงิน - สุทธิ</t>
  </si>
  <si>
    <t>หนี้สินตามสัญญาเช่าการเงิน</t>
  </si>
  <si>
    <t>มูลค่าปัจจุบันของค่าเช่าขั้นต่ำ</t>
  </si>
  <si>
    <t xml:space="preserve">       สุทธิ</t>
  </si>
  <si>
    <t>ไม่เกิน 1 ปี</t>
  </si>
  <si>
    <t>เกิน 1 ปี แต่ไม่เกิน 5 ปี</t>
  </si>
  <si>
    <t>ส่วนปรับปรุง</t>
  </si>
  <si>
    <t>อุปกรณ์และ</t>
  </si>
  <si>
    <t>สินทรัพย์</t>
  </si>
  <si>
    <t>อาคารเช่า</t>
  </si>
  <si>
    <t>เครื่องมือ</t>
  </si>
  <si>
    <t>เครื่องตกแต่ง</t>
  </si>
  <si>
    <t>เครื่องใช้โรงงาน</t>
  </si>
  <si>
    <t>สำนักงาน</t>
  </si>
  <si>
    <t>ราคาทุน</t>
  </si>
  <si>
    <t>ซื้อระหว่างปี</t>
  </si>
  <si>
    <t>รับโอน(โอนออก)</t>
  </si>
  <si>
    <t>ปรับมูลค่ายุติธรรม</t>
  </si>
  <si>
    <t>จำหน่าย/ตัดจ่าย</t>
  </si>
  <si>
    <t>ณ วันที่ 31 ธันวาคม 2555</t>
  </si>
  <si>
    <t>ค่าเสื่อมราคาสะสม</t>
  </si>
  <si>
    <t>ค่าเสื่อมราคาสำหรับปี</t>
  </si>
  <si>
    <t>มูลค่าสุทธิตามบัญชี</t>
  </si>
  <si>
    <t>ที่ดิน อาคารและอุปกรณ์ - สุทธิ (ต่อ)</t>
  </si>
  <si>
    <t>จัดประเภทเป็นอสังหาริมทรัพย์</t>
  </si>
  <si>
    <t xml:space="preserve">   เพื่อการลงทุน</t>
  </si>
  <si>
    <t>28.</t>
  </si>
  <si>
    <t>รายได้จากการให้บริการ</t>
  </si>
  <si>
    <t>กำไรจากการดำเนินงาน</t>
  </si>
  <si>
    <t>ภาษีเงินได้</t>
  </si>
  <si>
    <t>29.</t>
  </si>
  <si>
    <t>วงเงินสินเชื่อ</t>
  </si>
  <si>
    <t>1. วงเงินเบิกเกินบัญชี</t>
  </si>
  <si>
    <t>5. วงเงินกู้ยืมระยะยาว</t>
  </si>
  <si>
    <t>6. วงเงินการออกหนังสือค้ำประกัน</t>
  </si>
  <si>
    <t>ค้ำประกันโดย</t>
  </si>
  <si>
    <t>บริษัทฯ</t>
  </si>
  <si>
    <t>บริษัทย่อยแห่งหนึ่ง</t>
  </si>
  <si>
    <t>- จดจำนองที่ดิน  พร้อมสิ่งปลูกสร้างซึ่งเป็นกรรมสิทธิ์ของบริษัทฯ</t>
  </si>
  <si>
    <t>ภาระผูกพันและหนี้สินที่อาจเกิดขึ้น</t>
  </si>
  <si>
    <t>ภาระผูกพัน</t>
  </si>
  <si>
    <t>บริษัทฯ  ได้ทำสัญญาเช่าพื้นที่อาคารสำนักงานและสัญญาบริการ โดยมีระยะเวลาการเช่าตั้งแต่ 3 ปี รายจ่ายค่าเช่า</t>
  </si>
  <si>
    <t>และบริการรวมที่ต้องจ่ายในอนาคตมีดังต่อไปนี้.-</t>
  </si>
  <si>
    <t>เกินกว่า 5 ปี</t>
  </si>
  <si>
    <t>บริษัทฯ และบริษัทย่อย มีภาระผูกพันตามสัญญาดังนี้ .-</t>
  </si>
  <si>
    <t>หนี้สินที่อาจจะเกิดขึ้น</t>
  </si>
  <si>
    <t>31.</t>
  </si>
  <si>
    <t>การบริหารจัดการทุน</t>
  </si>
  <si>
    <t>ต่อเนื่องและการดำรงไว้ซึ่งโครงสร้างของทุนที่เหมาะสม</t>
  </si>
  <si>
    <t>32.</t>
  </si>
  <si>
    <t>33.</t>
  </si>
  <si>
    <t>การอนุมัติงบการเงิน</t>
  </si>
  <si>
    <t>ความเสี่ยงด้านอัตราดอกเบี้ย</t>
  </si>
  <si>
    <t>อัตราดอกเบี้ยคงที่</t>
  </si>
  <si>
    <t>ไม่มีอัตรา</t>
  </si>
  <si>
    <t>อัตรา</t>
  </si>
  <si>
    <t>ภายใน 1 ปี</t>
  </si>
  <si>
    <t xml:space="preserve">มากกว่า  </t>
  </si>
  <si>
    <t>มากกว่า</t>
  </si>
  <si>
    <t>ปรับขึ้นลง</t>
  </si>
  <si>
    <t>ดอกเบี้ย</t>
  </si>
  <si>
    <t>1-5 ปี</t>
  </si>
  <si>
    <t>5 ปี</t>
  </si>
  <si>
    <t>ตามราคาตลาด</t>
  </si>
  <si>
    <t>สินทรัพย์ทางการเงิน</t>
  </si>
  <si>
    <t>เงินฝากธนาคารที่ติดภาระค้ำประกัน</t>
  </si>
  <si>
    <t>เงินให้กู้ยืมระยะสั้นแก่บุคคลอื่น</t>
  </si>
  <si>
    <t>7.25, 15.00</t>
  </si>
  <si>
    <t>หนี้สินทางการเงิน</t>
  </si>
  <si>
    <t>เงินกู้ยืมระยะยาวจากสถาบันการเงิน</t>
  </si>
  <si>
    <t>หนี้สินภายใต้สัญญาเช่าการเงิน</t>
  </si>
  <si>
    <t>6.00</t>
  </si>
  <si>
    <t>อัตราร้อยละของการ</t>
  </si>
  <si>
    <t>ถือหุ้นโดยบริษัทฯ ทั้ง</t>
  </si>
  <si>
    <t>ทางตรงและทางอ้อม</t>
  </si>
  <si>
    <t>ณ วันที่ 31 ธันวาคม</t>
  </si>
  <si>
    <t>ร้อยละของสินทรัพย์ที่</t>
  </si>
  <si>
    <t>รวมอยู่ในสินทรัพย์รวม</t>
  </si>
  <si>
    <t>สำหรับปีสิ้นสุด</t>
  </si>
  <si>
    <t>วันที่ 31 ธันวาคม</t>
  </si>
  <si>
    <t>งบการเงินของบริษัทย่อยได้ถูกนำมารวมในการจัดทำงบการเงิน           โดยเริ่มตั้งแต่วันที่บริษัทใหญ่มีอำนาจควบคุม</t>
  </si>
  <si>
    <t>ดังกล่าว จนถึงวันที่บริษัทฯ สิ้นสุดการควบคุมในบริษัทย่อยนั้น</t>
  </si>
  <si>
    <t>การโอนอำนาจควบคุมจากฝ่ายหนึ่งไปยังอีกฝ่ายหนึ่งต้องใช้ดุลยพินิจเข้ามาเกี่ยวข้อง</t>
  </si>
  <si>
    <t>มาตรฐานการบัญชี</t>
  </si>
  <si>
    <t xml:space="preserve">ภาษีเงินได้ </t>
  </si>
  <si>
    <t>ผลกระทบจากการเปลี่ยนแปลงของอัตราแลกเปลี่ยนเงินตราต่างประเทศ</t>
  </si>
  <si>
    <t>มาตรฐานการรายงานทางการเงิน</t>
  </si>
  <si>
    <t>ส่วนงานดำเนินงาน</t>
  </si>
  <si>
    <t>การตีความมาตรฐานการบัญชี</t>
  </si>
  <si>
    <t>ให้ถือปฏิบัติกับงบการเงินสำหรับรอบระยะเวลาที่เริ่มในหรือหลังวันที่ 1 มกราคม 2557</t>
  </si>
  <si>
    <t>การเปิดเผยข้อมูลของข้อตกลงสัมปทานบริการ</t>
  </si>
  <si>
    <t>การตีความมาตรฐานการรายงานทางการเงิน</t>
  </si>
  <si>
    <t>การประเมินว่าข้อตกลงประกอบด้วยสัญญาเช่าหรือไม่</t>
  </si>
  <si>
    <t>ข้อตกลงสัมปทานบริการ</t>
  </si>
  <si>
    <t>โปรแกรมสิทธิพิเศษแก่ลูกค้า</t>
  </si>
  <si>
    <t>มาตรฐานการบัญชี ฉบับที่ 12</t>
  </si>
  <si>
    <t>มาตรฐานการรายงานทางการเงินฉบับที่ 8</t>
  </si>
  <si>
    <t>โรงไฟฟ้าระบบส่ง</t>
  </si>
  <si>
    <t>พลังงานไฟฟ้าและ</t>
  </si>
  <si>
    <t>เครื่องมือเครื่องใช้</t>
  </si>
  <si>
    <t>ในการผลิตไฟฟ้า</t>
  </si>
  <si>
    <t>20</t>
  </si>
  <si>
    <t>รายการธุรกิจกับบุคคลหรือกิจการที่เกี่ยวข้องกัน</t>
  </si>
  <si>
    <t>บริษัทฯ มีรายการบัญชีกับบริษัทย่อย บริษัทและบุคคลที่เกี่ยวข้องกัน สินทรัพย์ หนี้สิน รายได้ และค่าใช้จ่ายส่วนหนึ่งของ</t>
  </si>
  <si>
    <t>สัดส่วนของการถือหุ้นทั้งทางตรง</t>
  </si>
  <si>
    <t>และทางอ้อมของบริษัท(ร้อยละ)</t>
  </si>
  <si>
    <t xml:space="preserve">รายการบัญชีที่มีสาระสำคัญที่เกิดขึ้นระหว่างกัน มีรายละเอียด ดังนี้ </t>
  </si>
  <si>
    <t>นโยบายการ</t>
  </si>
  <si>
    <t>กำหนดราคา</t>
  </si>
  <si>
    <t>ร้อยละ 2.25 ถึง 7.25 ต่อปี</t>
  </si>
  <si>
    <t>บริษัทใหญ่</t>
  </si>
  <si>
    <t xml:space="preserve">         รวม</t>
  </si>
  <si>
    <t>ณ วันที่ 1 มกราคม 2555</t>
  </si>
  <si>
    <t>มาตรฐานการบัญชีใหม่ที่ออกในระหว่างปีแต่ยังไม่มีผลบังคับใช้</t>
  </si>
  <si>
    <t>รายได้เงินอุดหนุนส่วนเพิ่มราคารับซื้อไฟฟ้า</t>
  </si>
  <si>
    <t>0, 22, 24 และ 30</t>
  </si>
  <si>
    <t xml:space="preserve">   รายได้เงินอุดหนุนส่วนเพิ่มราคารับซื้อไฟฟ้า</t>
  </si>
  <si>
    <t xml:space="preserve">   รายได้จากการให้บริการ</t>
  </si>
  <si>
    <t xml:space="preserve">   ต้นทุนบริการ</t>
  </si>
  <si>
    <t>ลูกหนี้กรมสรรพากร</t>
  </si>
  <si>
    <t>อื่น ๆ</t>
  </si>
  <si>
    <t>ภาษีซื้อยังไม่ครบกำหนด</t>
  </si>
  <si>
    <t>สิทธิการใช้ระบบสายส่งกระแสไฟฟ้ารอตัดบัญชี</t>
  </si>
  <si>
    <t>ตัดจ่ายระหว่างปี</t>
  </si>
  <si>
    <t>34.</t>
  </si>
  <si>
    <t>36.</t>
  </si>
  <si>
    <r>
      <t>บวก</t>
    </r>
    <r>
      <rPr>
        <sz val="14"/>
        <rFont val="Browallia New"/>
        <family val="2"/>
      </rPr>
      <t xml:space="preserve">  </t>
    </r>
  </si>
  <si>
    <t>7.25</t>
  </si>
  <si>
    <t>เงินให้กู้ยืมระยะสั้นแก่บริษัทอื่นและดอกเบี้ยค้างรับ</t>
  </si>
  <si>
    <t>กองทุนสำรองเลี้ยงชีพพนักงาน</t>
  </si>
  <si>
    <t>นโยบายการบริหารความเสี่ยง</t>
  </si>
  <si>
    <t>บริษัทฯ และบริษัทย่อย มีความเสี่ยงจากการดำเนินธุรกิจตามปกติจากการเปลี่ยนแปลงอัตราดอกเบี้ยและอัตราแลก</t>
  </si>
  <si>
    <t>เปลี่ยนเงินตราต่างประเทศ และจากการไม่ปฏิบัติตามข้อกำหนดตามสัญญาของคู่สัญญา บริษัทฯ และบริษัทย่อยไม่มีนโยบาย</t>
  </si>
  <si>
    <t>ที่จะประกอบธุรกรรมตราสารทางการเงินที่เป็นตราสารอนุพันธ์เพื่อการเก็งกำไรหรือเพื่อการค้า</t>
  </si>
  <si>
    <t>บัญชี  เงินกู้ยืมระยะสั้นและเงินกู้ยืมระยะยาวที่มีดอกเบี้ยจากสถาบันการเงิน  และหนี้สินภายใต้สัญญาเช่าทางการเงิน อย่างไร</t>
  </si>
  <si>
    <t>ก็ตาม เนื่องจากสินทรัพย์ทางการเงิน  และหนี้สินทางการเงินส่วนใหญ่มีอัตราดอกเบี้ยที่ปรับขึ้นลงตามอัตราตลาด หรือมีอัตรา</t>
  </si>
  <si>
    <t>บริษัทฯ และบริษัทย่อย จะอยู่ในระดับต่ำ จึงมิได้ใช้ตราสารอนุพันธ์ทางการเงินเพื่อป้องกันความเสี่ยงดังกล่าว</t>
  </si>
  <si>
    <t>บริษัทฯ และบริษัทย่อย มีสินทรัพย์และหนี้สินทางการเงินที่สำคัญ จัดประเภทตามอัตราดอกเบี้ย ได้ดังนี้.-</t>
  </si>
  <si>
    <t>35.</t>
  </si>
  <si>
    <t>วงเงินสินเชื่อลำดับที่ 1</t>
  </si>
  <si>
    <t>-  จดจำนองที่ดิน พร้อมสิ่งปลูกสร้าง และเครื่องจักรบางส่วนซึ่งเป็นกรรมสิทธิ์ของบริษัทฯ</t>
  </si>
  <si>
    <t>- ต้องดำรงอัตราส่วนหนี้สินต่อส่วนของทุน  (Debt to Equity) ไม่เกินกว่า 2:1</t>
  </si>
  <si>
    <t>วงเงินสินเชื่อลำดับที่ 2 และ 3</t>
  </si>
  <si>
    <t>-  ผู้ถือหุ้นใหญ่ของบริษัทฯ 3 ท่านค้ำประกันตามสัดส่วนที่ระบุไว้ในสัญญาค้ำประกัน</t>
  </si>
  <si>
    <t>-  ต้องดำรงอัตราส่วนหนี้สินต่อส่วนของทุน  (Debt to Equity) ไม่เกินกว่า 2:1 และอัตราส่วนความสามารถชำระดอกเบี้ย</t>
  </si>
  <si>
    <t>วงเงินสินเชื่อลำดับที่ 4</t>
  </si>
  <si>
    <t>- จดจำนองเครื่องจักรบางส่วนของบริษัทฯ</t>
  </si>
  <si>
    <t>- จำนำสิทธิในการเบิกใช้เงินฝากธนาคารประเภทออมทรัพย์และประเภทประจำกรรมสิทธิ์ของบริษัทฯ</t>
  </si>
  <si>
    <t>หน่วย : พันบาท</t>
  </si>
  <si>
    <t>หน่วย  :  พันบาท</t>
  </si>
  <si>
    <t>ส่วนงานธุรกิจ :</t>
  </si>
  <si>
    <t>ส่วนงาน 1 : ผลิตและจำหน่ายน้ำมันไบโอดีเซล</t>
  </si>
  <si>
    <t>ส่วนงาน 3 : ผลิตและจำหน่ายกลีเซอรีนบริสุทธิ์</t>
  </si>
  <si>
    <t>ส่วนงาน 4 : ผลิตและจำหน่ายกระแสไฟฟ้าพลังงานแสงอาทิตย์</t>
  </si>
  <si>
    <t>สิ้นสุดวันที่ 31 ธันวาคม 2555 (หน่วย : พันบาท)</t>
  </si>
  <si>
    <t>ส่วนงาน 1</t>
  </si>
  <si>
    <t>ส่วนงาน 2</t>
  </si>
  <si>
    <t>ส่วนงาน 3</t>
  </si>
  <si>
    <t>ส่วนงาน 4</t>
  </si>
  <si>
    <t>ส่วนงาน 5</t>
  </si>
  <si>
    <t xml:space="preserve">              หน่วย : พันบาท</t>
  </si>
  <si>
    <t>ค่าใช้จ่ายที่รับรู้ในกำไรหรือขาดทุนข้างต้น แสดงรวมในรายการดังต่อไปนี้</t>
  </si>
  <si>
    <t>กำไรหรือขาดทุน</t>
  </si>
  <si>
    <t>ค่าใช้จ่ายบริหาร</t>
  </si>
  <si>
    <t>ค่าใช้จ่ายขาย</t>
  </si>
  <si>
    <t xml:space="preserve">ณ วันที่ 31 ธันวาคม </t>
  </si>
  <si>
    <t xml:space="preserve">   รายได้จากการขายผลิตภัณฑ์พลอยได้-สุทธิ</t>
  </si>
  <si>
    <t>ลูกหนี้การค้าและลูกหนี้อื่น</t>
  </si>
  <si>
    <t>บริษัทฯ  ได้จัดทำงบการเงินเฉพาะกิจการเพื่อประโยชน์ต่อสาธารณะ   ซึ่งแสดงเงินลงทุนในบริษัทย่อยตามวิธีราคาทุน</t>
  </si>
  <si>
    <t>มูลค่าสุทธิที่จะได้รับเป็นการประมาณราคาที่จะขายได้จากการดำเนินธุรกิจปกติหักด้วยค่าใช้จ่ายที่จำเป็นในการขาย</t>
  </si>
  <si>
    <t>เงินลงทุนในบริษัทย่อยในงบการเงินเฉพาะกิจการ แสดงมูลค่าตามวิธีราคาทุน หักด้วยผลขาดทุนจากการด้อยค่า (ถ้ามี)</t>
  </si>
  <si>
    <t>เงินลงทุน</t>
  </si>
  <si>
    <t>โรงไฟฟ้า ระบบส่งพลังงานไฟฟ้าและเครื่องมือเครื่องใช้ในการผลิตไฟฟ้า</t>
  </si>
  <si>
    <t>ที่ดิน อาคารและอุปกรณ์ และค่าเสื่อมราคา</t>
  </si>
  <si>
    <t>ส่วนประกอบของรายการที่ดิน อาคาร และอุปกรณ์แต่ละรายการที่มีอายุการใช้ประโยชน์ไม่เท่ากันต้องบันทึกแต่ละส่วน</t>
  </si>
  <si>
    <t>ประกอบที่มีนัยสำคัญแยกต่างหากจากกัน</t>
  </si>
  <si>
    <t>เมื่อบริษัทฯ และบริษัทย่อยตัดรายการสินทรัพย์นั้นออกจากบัญชี</t>
  </si>
  <si>
    <t>บริษัทฯ และบริษัทย่อย ไม่มีการคิดค่าเสื่อมราคาสำหรับที่ดิน และสินทรัพย์ระหว่างก่อสร้างหรือติดตั้ง</t>
  </si>
  <si>
    <t>ผลประโยชน์ระยะสั้นของพนักงาน</t>
  </si>
  <si>
    <t>โครงการสมทบเงิน</t>
  </si>
  <si>
    <t>ภาระหนี้สินตามโครงการสมทบเงินกองทุนสำรองเลี้ยงชีพจะบันทึกเป็นค่าใช้จ่ายในกำไรขาดทุนเมื่อเกิดขึ้น</t>
  </si>
  <si>
    <t>โครงการผลประโยชน์</t>
  </si>
  <si>
    <t>ขึ้นอยู่กับอายุและจำนวนปีที่ทำงาน</t>
  </si>
  <si>
    <t>ปัจจุบันของภาระผูกพัน ณ วันที่รายงาน และต้นทุนบริการในอดีต  ผลประโยชน์เมื่อเกษียณอายุถูกคำนวณขึ้นทุกปีโดยผู้ชำนาญ</t>
  </si>
  <si>
    <t>สกุลเงินเดียวกับสกุลเงินของภาระผูกพันและมีอายุการครบกำหนดชำระใกล้เคียงกับระยะเวลาที่ต้องจ่ายผลประโยชน์เมื่อเกษียณ</t>
  </si>
  <si>
    <t>ขาดทุนเบ็ดเสร็จ</t>
  </si>
  <si>
    <t>การใช้ดุลยพินิจและประมาณการทางบัญชีที่สำคัญ ได้แก่</t>
  </si>
  <si>
    <t>ค่าเผื่อหนี้สงสัยจะสูญอาจมีขึ้นได้ในอนาคต</t>
  </si>
  <si>
    <t>เกี่ยวข้องกับการคาดการณ์รายได้และค่าใช้จ่ายในอนาคตซึ่งเกี่ยวเนื่องกับสินทรัพย์นั้น</t>
  </si>
  <si>
    <t>ในจำนวนพนักงานและอัตรามรณะ เป็นต้น</t>
  </si>
  <si>
    <t>เงินสดและรายการเทียบเท่าเงินสด ประกอบด้วย.-</t>
  </si>
  <si>
    <t>เงินให้กู้ยืมระยะสั้นแก่บุคคลและบริษัทอื่น ประกอบด้วย.-</t>
  </si>
  <si>
    <t>สินค้าคงเหลือ ประกอบด้วย.-</t>
  </si>
  <si>
    <t>เงินลงทุนในบริษัทย่อยที่แสดงในงบการเงินเฉพาะกิจการ มีดังนี้.-</t>
  </si>
  <si>
    <t>ระหว่างก่อสร้าง</t>
  </si>
  <si>
    <t>ที่ดิน อาคารและอุปกรณ์ - สุทธิ  ประกอบด้วย.-</t>
  </si>
  <si>
    <t>สินทรัพย์ระหว่างก่อสร้างดังกล่าวข้างต้น ประกอบด้วย โรงงานไบโอดีเซล โรงไฟฟ้าพลังงานแสงอาทิตย์และโรงไฟฟ้าพลังงานลมของบริษัทฯ</t>
  </si>
  <si>
    <t>เงินกู้ยืมระยะสั้นจากสถาบันการเงิน ประกอบด้วย .-</t>
  </si>
  <si>
    <t>เจ้าหนี้การค้าและเจ้าหนี้อื่น  ประกอบด้วย.-</t>
  </si>
  <si>
    <t>สิทธิการใช้ระบบสายส่งกระแสไฟฟ้ารอตัดบัญชี ประกอบด้วย .-</t>
  </si>
  <si>
    <t>เงินกู้ยืมระยะยาวจากสถาบันการเงิน - สุทธิ ประกอบด้วย .-</t>
  </si>
  <si>
    <t>หนี้สินภายใต้สัญญาเช่าการเงิน - สุทธิ ประกอบด้วย.-</t>
  </si>
  <si>
    <t>ข้อสมมติฐานที่สำคัญในการประมาณการตามหลักคณิตศาสตร์ประกันภัย มีดังนี้.-</t>
  </si>
  <si>
    <t>บริษัทฯ มีวงเงินสินเชื่อประเภทต่างๆ โดยมีรายละเอียดดังต่อไปนี้.-</t>
  </si>
  <si>
    <t>บริษัทฯ และบริษัทย่อยมีภาระผูกพันและหนี้สินที่อาจเกิดขึ้นดังนี้.-</t>
  </si>
  <si>
    <t>ร้อยละ 12 ต่อปี</t>
  </si>
  <si>
    <t>ราคาตลาด</t>
  </si>
  <si>
    <t>องค์ประกอบงบการเงิน ยกเว้นตามที่กล่าวไว้ในนโยบายการบัญชีแต่ละข้อ</t>
  </si>
  <si>
    <t>บริษัทฯ และบริษัทย่อย จะรับรู้รายการขาดทุนจากการด้อยค่าในกำไรขาดทุน</t>
  </si>
  <si>
    <t>หักค่าเสื่อมราคาหรือค่าตัดจำหน่าย เสมือนหนึ่งไม่เคยมีการบันทึกขาดทุนจากการด้อยค่ามาก่อน</t>
  </si>
  <si>
    <t>อายุ   กำไรขาดทุนทางสถิติที่เกิดจากการปรับปรุงจากประสบการณ์    และการเปลี่ยนสมมติฐานทางสถิติถูกบันทึกเข้ากำไรหรือ</t>
  </si>
  <si>
    <t xml:space="preserve">ยอดคงเหลือของบัญชีที่เกิดขึ้นระหว่างกัน มีรายละเอียด ดังนี้.- </t>
  </si>
  <si>
    <t>สินทรัพย์หมุนเวียนอื่น  ประกอบด้วย.-</t>
  </si>
  <si>
    <t>ภาระผูกพันผลประโยชน์พนักงานหลังออกจากงานที่รับรู้เป็นหนี้สิน ประกอบด้วย.-</t>
  </si>
  <si>
    <t>ส่วนงาน 2 : ผลิตและจำหน่ายน้ำมันดีเซลหมุนเร็ว</t>
  </si>
  <si>
    <t>ส่วนงานอื่นๆ</t>
  </si>
  <si>
    <t xml:space="preserve">ส่วนงาน 5 : ซื้อมาขายไปก๊าซปิโตรเลียมเหลว </t>
  </si>
  <si>
    <t>ให้เช่า</t>
  </si>
  <si>
    <t>บริษัทฯ  ไม่คิดค่าเสื่อมราคาสำหรับอสังหาริมทรัพย์เพื่อการลงทุนประเภทที่ดิน</t>
  </si>
  <si>
    <t>สินทรัพย์ไม่มีตัวตน ณ วันต้นปี</t>
  </si>
  <si>
    <t>สินทรัพย์ไม่มีตัวตน - สุทธิ  ณ วันสิ้นปี</t>
  </si>
  <si>
    <t>ส่วนเกินทุนจากการซื้อเงินลงทุนในบริษัท สุรชัย (1997) จำกัด</t>
  </si>
  <si>
    <t>ส่วนต่ำกว่าทุนจากการซื้อเงินลงทุนใน บริษัท อีเอ โซล่า จำกัด</t>
  </si>
  <si>
    <t>รวมองค์ประกอบอื่นของส่วนของผู้ถือหุ้น</t>
  </si>
  <si>
    <t>ค่าเสื่อมราคาสำหรับปีสิ้นสุดวันที่ 31 ธันวาคม  ประกอบด้วย</t>
  </si>
  <si>
    <t>ค่าเสื่อมราคาสำหรับปีสิ้นสุดวันที่ 31 ธันวาคม ประกอบด้วย</t>
  </si>
  <si>
    <t>1657(2)/2551</t>
  </si>
  <si>
    <t>บัตรส่งเสริมเลขที่</t>
  </si>
  <si>
    <t>กิจการผลิตน้ำมันหรือไขมันจากพืช</t>
  </si>
  <si>
    <t>หรือสัตว์</t>
  </si>
  <si>
    <t>องค์ประกอบอื่นของส่วนของผู้ถือหุ้น</t>
  </si>
  <si>
    <t>กำไรส่วนของส่วนได้เสียที่ไม่มีอำนาจควบคุม</t>
  </si>
  <si>
    <t>กำไรสุทธิส่วนของบริษัทใหญ่</t>
  </si>
  <si>
    <t>รายได้ที่ไม่สามารถปันส่วนได้</t>
  </si>
  <si>
    <t>ตัดรายการ</t>
  </si>
  <si>
    <t>ระหว่างกัน</t>
  </si>
  <si>
    <t>สินทรัพย์รวม ณ วันที่ 31 ธันวาคม 2555</t>
  </si>
  <si>
    <t>ที่ดิน อาคาร และอุปกรณ์</t>
  </si>
  <si>
    <t>รวมที่ดิน อาคาร และอุปกรณ์</t>
  </si>
  <si>
    <t xml:space="preserve">   ส่วนที่ปันส่วนได้</t>
  </si>
  <si>
    <t xml:space="preserve">   ส่วนที่ปันส่วนไม่ได้</t>
  </si>
  <si>
    <t>สัญญาเช่า</t>
  </si>
  <si>
    <t>สิทธิการใช้ระบบสายส่งกระแสไฟฟ้าและค่าตัดจำหน่าย</t>
  </si>
  <si>
    <t xml:space="preserve">ที่ดิน แสดงมูลค่าตามราคาทุนสุทธิจากค่าเผื่อผลขาดทุนจากการด้อยค่า (ถ้ามี)   </t>
  </si>
  <si>
    <t>อาคารและอุปกรณ์แสดงมูลค่าตามราคาทุนสุทธิจากค่าเสื่อมราคาสะสมและค่าเผื่อผลขาดทุนจากการด้อยค่า (ถ้ามี)</t>
  </si>
  <si>
    <t>ประมาณการและข้อสมมติฐานที่ใช้ในการจัดทำงบการเงินจะได้รับการทบทวนอย่างต่อเนื่อง     การปรับประมาณการ</t>
  </si>
  <si>
    <t xml:space="preserve">ทางบัญชีจะบันทึกในงวดบัญชีที่ประมาณการดังกล่าวได้รับการทบทวนและในงวดอนาคตที่ได้รับผลกระทบ </t>
  </si>
  <si>
    <t>กรรมการร่วมกัน โดยมีรายละเอียด ดังต่อไปนี้.-</t>
  </si>
  <si>
    <t>บริษัทฯ  และบริษัทย่อยมีลูกหนี้การค้า - สุทธิ  ที่ค้างชำระแยกตามอายุหนี้ ได้ดังนี้.-</t>
  </si>
  <si>
    <t>บริษัทฯ มีสินทรัพย์ไม่มีตัวตนซึ่งเกิดจากการซื้อเงินลงทุนในบริษัทดังกล่าว โดยมีรายละเอียดดังนี้.-</t>
  </si>
  <si>
    <t>สินทรัพย์ไม่มีตัวตน - สุทธิ</t>
  </si>
  <si>
    <t>นโยบายการบัญชี</t>
  </si>
  <si>
    <t>บริษัทย่อยที่ไม่ได้อยู่ภายใต้สัญญาเช่า</t>
  </si>
  <si>
    <t>ของผู้ให้เช่าเป็นสัญญาเช่าดำเนินงาน   ค่าเช่าที่จ่ายภายใต้สัญญาเช่าดำเนินงานบันทึกเป็นค่าใช้จ่ายตามระยะเวลาที่เช่า</t>
  </si>
  <si>
    <t>-  ต้องดำรงอัตราส่วนหนี้สินต่อส่วนของทุน  (Debt to Equity) ไม่เกินกว่า 2:1</t>
  </si>
  <si>
    <t xml:space="preserve">-  จดจำนองเครื่องจักรและอุปกรณ์บางส่วนของบริษัทฯ  </t>
  </si>
  <si>
    <t>ส่วนงานภูมิศาสตร์ :</t>
  </si>
  <si>
    <t xml:space="preserve"> จ่ายชำระดอกเบี้ยต่างหากทุก 3 เดือน    </t>
  </si>
  <si>
    <t xml:space="preserve"> ผ่อนชำระเงินต้นงวดแรกภายใน</t>
  </si>
  <si>
    <t>เบ็ดเสร็จอื่น) ด้วยจำนวนหุ้นสามัญถัวเฉลี่ยถ่วงน้ำหนักของหุ้นสามัญที่ออกและเรียกชำระแล้วในระหว่างปี</t>
  </si>
  <si>
    <t>หรือเป็นระยะเวลานานหรือไม่นั้นจำเป็นต้องใช้ดุลยพินิจของฝ่ายบริหาร</t>
  </si>
  <si>
    <t>รายได้อื่น รับรู้ตามเกณฑ์คงค้าง</t>
  </si>
  <si>
    <t>เป็นบริษัทที่กรรมการของบริษัทฯ เป็นกรรมการหรือหุ้นส่วนผู้จัดการร่วม</t>
  </si>
  <si>
    <t>เป็นกรรมการหรือผู้ถือหุ้นของบริษัทฯ และบริษัทย่อย</t>
  </si>
  <si>
    <t>วงเงินที่ 1   ค้ำประกันโดยจำนองโฉนดที่ดินจำนวน 1 โฉนด</t>
  </si>
  <si>
    <t>วงเงินที่ 2   เป็นเงินให้กู้ยืมระยะยาวแก่บุคคลอื่น ที่ครบกำหนดชำระคืนภายในหนึ่งปี</t>
  </si>
  <si>
    <t>ค่าใช้จ่ายจำแนกตามลักษณะที่สำคัญ ประกอบด้วย.-</t>
  </si>
  <si>
    <t>วันที่ 31 ธันวาคม 2556</t>
  </si>
  <si>
    <t>2556</t>
  </si>
  <si>
    <t>ปี 2556</t>
  </si>
  <si>
    <t>31 ธ.ค. 2556</t>
  </si>
  <si>
    <t>ณ วันที่ 1 มกราคม 2556</t>
  </si>
  <si>
    <t>ณ วันที่ 31 ธันวาคม 2556</t>
  </si>
  <si>
    <t xml:space="preserve">ณ วันที่ 1 มกราคม </t>
  </si>
  <si>
    <t>สิ้นสุดวันที่ 31 ธันวาคม 2556 (หน่วย : พันบาท)</t>
  </si>
  <si>
    <t>สินทรัพย์รวม ณ วันที่ 31 ธันวาคม 2556</t>
  </si>
  <si>
    <t>งบการเงินนี้ ได้รับอนุมัติให้ออกโดยคณะกรรมการของบริษัทฯ เมื่อวันที่ 28 กุมภาพันธ์ 2557</t>
  </si>
  <si>
    <t>พลังงานทดแทน</t>
  </si>
  <si>
    <t>กรุงเทพฯ  และมีโรงงานจำนวน 1 แห่ง  ตั้งอยู่ในจังหวัดปราจีนบุรี</t>
  </si>
  <si>
    <t>บริษัทฯ  มีสำนักงานใหญ่   ตั้งอยู่เลขที่  888  อาคารไอ ทาวเวอร์  ชั้น 15  ถนนวิภาวดีรังสิต   แขวงจตุจักร  เขตจตุจักร</t>
  </si>
  <si>
    <r>
      <t>หมายเหตุประกอบงบการเงิน</t>
    </r>
    <r>
      <rPr>
        <sz val="14"/>
        <rFont val="Browallia New"/>
        <family val="2"/>
      </rPr>
      <t xml:space="preserve"> (ต่อ)</t>
    </r>
  </si>
  <si>
    <t>ในการลงคะแนนเสียงในที่ประชุมผู้ถือหุ้น        และที่คาดว่าจะเป็นไปได้ในปัจจุบันที่จะใช้สิทธิแปลงสภาพที่จะใช้สิทธิออกเสียง</t>
  </si>
  <si>
    <t>งบการเงินรวมนี้ ได้จัดทำขึ้นโดยรวมงบการเงินของบริษัท พลังงานบริสุทธิ์ จำกัด (มหาชน) และบริษัทย่อย ดังต่อไปนี้.-</t>
  </si>
  <si>
    <t>จากกิจกรรมของกิจการนั้น   ในการพิจารณาอำนาจในการควบคุม  บริษัทฯ  ต้องนำสิทธิในการออกเสียงที่เกิดขึ้นมารวมในการ</t>
  </si>
  <si>
    <t>งบการเงินรวมและงบการเงินเฉพาะกิจการ  ได้จัดทำขึ้นโดยถือหลักเกณฑ์การบันทึกตามราคาทุนเดิม   ในการวัดมูลค่าของ</t>
  </si>
  <si>
    <t>ใช้ในการบริหารงาน รวมถึงอสังหาริมทรัพย์ที่อยู่ระหว่างก่อสร้างหรือพัฒนาเพื่อเป็นอสังหาริมทรัพย์เพื่อการลงทุนในอนาคต</t>
  </si>
  <si>
    <t>อสังหาริมทรัพย์เพื่อการลงทุน  ได้แก่  อสังหาริมทรัพย์ที่ถือครองไว้เพื่อหาประโยชน์จากรายได้ค่าเช่า หรือจากการเพิ่ม</t>
  </si>
  <si>
    <t>ลงทุนในงบการเงินรวม ทั้งนี้ เพราะสินทรัพย์เหล่านั้นจัดเป็นอสังหาริมทรัยพ์ที่มีไว้ใช้งานในภาพรวมของกลุ่มกิจการ</t>
  </si>
  <si>
    <t>อสังหาริมทรัพย์   เพื่อการลงทุนของบริษัทฯ ที่ให้เช่าและถูกใช้งานโดยบริษัทย่อยไม่ถือเป็นอสังหาริมทรัพย์   เพื่อการ</t>
  </si>
  <si>
    <t xml:space="preserve">ราคาทุนรวมถึงต้นทุนทางตรงที่เกี่ยวข้องกับการได้มาของสินทรัพย์    ต้นทุนของการก่อสร้างสินทรัพย์ที่กิจการก่อสร้าง   </t>
  </si>
  <si>
    <t>เอง รวมถึงต้นทุนของวัสดุ แรงงานทางตรง และต้นทุนทางตรงอื่นๆ  ที่เกี่ยวข้องกับการจัดหาสินทรัพย์เพื่อให้สินทรัพย์นั้นอยู่ใน</t>
  </si>
  <si>
    <t>การกู้ยืม</t>
  </si>
  <si>
    <t>สภาพที่พร้อมจะใช้งานได้ตามความประสงค์   ต้นทุนในการรื้อถอน  การขนย้าย   การบูรณะสถานที่ตั้งของสินทรัพย์ และต้นทุน</t>
  </si>
  <si>
    <t>รายจ่ายในการซื้อสินทรัพย์ถาวรเพิ่มหรือทดแทน       และรายจ่ายในการปรับปรุงสินทรัพย์ถาวรให้ดีขึ้นถือเป็นรายจ่าย</t>
  </si>
  <si>
    <t>บริษัทฯ  และบริษัทย่อย  ตัดรายการที่ดิน อาคารและอุปกรณ์ออกจากบัญชีเมื่อจำหน่ายสินทรัพย์หรือคาดว่าจะไม่ได้รับ</t>
  </si>
  <si>
    <t>(ผลต่างระหว่างสิ่งตอบแทนสุทธิที่ได้รับจากการจำหน่ายสินทรัพย์กับมูลค่าตามบัญชีของสินทรัพย์นั้น)จะรับรู้ในกำไรหรือขาดทุน</t>
  </si>
  <si>
    <t>บริษัทฯ  และบริษัทย่อย  คำนวณค่าเสื่อมราคาสำหรับสินทรัพย์ทุกประเภทหลังจากหักมูลค่าคงเหลือของสินทรัพย์โดย</t>
  </si>
  <si>
    <t>ความเห็นว่าต้นทุนการได้มาซึ่งสูงกว่ามูลค่ายุติธรรมของสินทรัพย์สุทธินี้เป็นส่วนที่สะท้อนถึงประโยชน์ในเชิงเศรษฐกิจในอนาคต</t>
  </si>
  <si>
    <t>สินทรัพย์ไม่มีตัวตนเกิดจากส่วนของต้นทุนการได้มาซึ่งกิจการที่สูงกว่ามูลค่ายุติธรรมของสินทรัพย์สุทธิ    ฝ่ายบริหารมี</t>
  </si>
  <si>
    <t>สินทรัพย์ไม่มีตัวตนของบริษัทฯ    เป็นสินทรัพย์ประเภทที่มีอายุการใช้งานจำกัดและคำนวณโดยวิธีเส้นตรงตามเกณฑ์</t>
  </si>
  <si>
    <t xml:space="preserve">ให้พร้อมที่จะใช้หรือขาย   ได้นำไปรวมเป็นราคาทุนของสินทรัพย์จนกว่าสินทรัพย์นั้นจะอยู่ในสภาพพร้อมที่จะใช้ได้ตามประสงค์  </t>
  </si>
  <si>
    <t>ต้นทุนการกู้ยืมอื่นๆ  ถือเป็นค่าใช้จ่ายในงวดที่เกิดรายการ   ต้นทุนการกู้ยืมประกอบด้วยดอกเบี้ยและต้นทุนอื่นที่เกิดขึ้นจากการ</t>
  </si>
  <si>
    <t>กู้ยืมของบริษัทฯ และบริษัทย่อย</t>
  </si>
  <si>
    <t xml:space="preserve">อนาคตจะคิดลดเป็นมูลค่าปัจจุบัน  โดยใช้อัตราคิดลดก่อนคำนึงภาษีเงินได้เพื่อให้สะท้อนมูลค่าที่อาจประเมินได้ในตลาดปัจจุบัน </t>
  </si>
  <si>
    <t>คาดว่าจะได้รับคืนรวมกับหน่วยสินทรัพย์ที่ก่อให้เกิดเงินสดที่สินทรัพย์นั้นเกี่ยวข้องด้วย</t>
  </si>
  <si>
    <t>ด้อยค่าของสินทรัพย์ที่ไม่ใช่ค่าความนิยมที่บริษัทฯ และบริษัทย่อย ได้รับรู้ในงวดก่อนได้หมดไปหรือลดลงหรือไม่ หากมีข้อบ่งชี้</t>
  </si>
  <si>
    <t>ด้อยค่าของสินทรัพย์ที่ไม่ใช่ค่าความนิยมที่บริษัทฯ และบริษัทย่อย รับรู้ในงวดก่อน</t>
  </si>
  <si>
    <t>ดังกล่าว บริษัทฯ และบริษัทย่อย ต้องประมาณมูลค่าที่คาดว่าจะได้รับคืนของสินทรัพย์นั้น และกลับรายการบัญชีขาดทุนจากการ</t>
  </si>
  <si>
    <t>ขาดทุนจากการด้อยค่า  จะถูกกลับรายการเพียงเพื่อให้มูลค่าตามบัญชีของสินทรัพย์ไม่เกินกว่ามูลค่าตามบัญชีภายหลัง</t>
  </si>
  <si>
    <t>ภาระผูกพันของผลประโยชน์ระยะสั้นของพนักงานซึ่งประกอบด้วย  เงินเดือน  ค่าจ้าง  โบนัส   และเงินสมทบ</t>
  </si>
  <si>
    <t>ทำงานให้</t>
  </si>
  <si>
    <t>ผลประโยชน์เมื่อเกษียณอายุ คือ ผลประโยชน์ที่พนักงานจะได้รับตามกฎหมายแรงงานไทยเมื่อเกษียณอายุซึ่ง</t>
  </si>
  <si>
    <t>ผลประโยชน์เมื่อเกษียณอายุคำนวณจากการคิดลดกระแสเงินสดที่เข้ามาในอนาคตโดยใช้อัตราดอกเบี้ยตามพันธบัตรรัฐบาลที่ใช้</t>
  </si>
  <si>
    <t xml:space="preserve">    บริษัทฯ และบริษัทย่อยบันทึกการเช่าสินทรัพย์ที่มีความเสี่ยงและผลตอบแทนเป็นของผู้เช่าเป็นสัญญาเช่า</t>
  </si>
  <si>
    <t>ค่าเช่าขั้นต่ำที่ต้องจ่ายแล้วแต่ราคาใดจะต่ำกว่า ในการคำนวณมูลค่าปัจจุบันของค่าเช่าขั้นต่ำที่ต้องจ่ายอัตราส่วนลดที่ใช้คืออัตรา</t>
  </si>
  <si>
    <t>ดอกเบี้ยของแต่ละงวดของหนี้สินที่คงเหลืออยู่ให้อยู่ในอัตราเดียวกันในแต่ละงวด</t>
  </si>
  <si>
    <t>และหนี้สินที่บันทึกในบัญชี    ทั้งนี้   ค่าใช้จ่ายทางการเงินนี้จะต้องถูกปันส่วนไปตลอดอายุของสัญญาเช่า   เพื่อรักษาระดับของ</t>
  </si>
  <si>
    <t>ดอกเบี้ยที่ใช้ในสัญญาเช่า  จำนวนค่าเช่าที่ต้องจ่ายรวมทั้งสิ้นตลอดอายุสัญญาเช่า  จะถือเป็นการจ่ายชำระค่าใช้จ่ายทางการเงิน</t>
  </si>
  <si>
    <t>สัญญาเช่าการเงินจะก่อให้เกิดค่าเสื่อมราคาของสินทรัพย์และค่าใช้จ่ายทางการเงินที่จะต้องถือเป็นค่าใช้จ่ายใน</t>
  </si>
  <si>
    <t>สินทรัพย์รายได้ค่าเช่าจากสัญญาเช่าดำเนินงานบันทึกตามระยะเวลาที่ให้เช่า</t>
  </si>
  <si>
    <t xml:space="preserve">    บริษัทฯ   และบริษัทย่อย    แสดงสินทรัพย์ที่ให้เช่าภายใต้สัญญาเช่าดำเนินงานในงบดุลตามประเภทของ</t>
  </si>
  <si>
    <t>ด้วยรายการที่ไม่ถือเป็นรายได้และค่าใช้จ่ายทางภาษีตามประมวลรัษฎากร</t>
  </si>
  <si>
    <t>รายได้  และค่าใช้จ่าย  การประมาณและข้อสมมติฐานมาจากประสบการณ์ในอดีต  และปัจจัยต่าง ๆ   ที่ผู้บริหารมีความเชื่อมั่น</t>
  </si>
  <si>
    <t>และข้อสมมติฐานหลายประการ ซึ่งมีผลกระทบต่อการกำหนดนโยบายและการรายงานจำนวนเงินที่เกี่ยวกับ  สินทรัพย์  หนี้สิน</t>
  </si>
  <si>
    <t>ในการจัดทำงบการเงินให้เป็นไปตามมาตรฐานการรายงานทางการเงิน  ฝ่ายบริหารต้องใช้ดุลยพินิจ  การประมาณการ</t>
  </si>
  <si>
    <t xml:space="preserve">แตกต่างไปจากที่ประมาณและตั้งข้อสมมติฐานไว้      </t>
  </si>
  <si>
    <t>อย่างสมเหตุสมผลภายใต้สภาวการณ์แวดล้อมนั้น     ดังนั้น   ผลที่เกิดขึ้นจริงต่อมูลค่าตามบัญชีของสินทรัพย์และหนี้สิน  อาจ</t>
  </si>
  <si>
    <t>ของข้อมูลที่ดีที่สุดที่รับรู้ได้ในสภาวะปัจจุบัน</t>
  </si>
  <si>
    <t>ในการพิจารณาการรับรู้หรือการตัดรายการสินทรัพย์และหนี้สิน  ฝ่ายบริหารต้องใช้ดุลยพินิจในการพิจารณาว่า</t>
  </si>
  <si>
    <t>บริษัทฯ จะตั้งค่าเผื่อการด้อยค่าของเงินลงทุนเมื่อฝ่ายบริหารใช้ดุลยพินิจในการพิจารณาว่ามูลค่ายุติธรรมของ</t>
  </si>
  <si>
    <t>เงินลงทุนดังกล่าวได้ลดลงอย่างมีสาระสำคัญและเป็นระยะเวลานานการที่จะสรุปว่าเงินลงทุนดังกล่าวได้ลดลงอย่างมีสาระสำคัญ</t>
  </si>
  <si>
    <t>หลักการจัดทำงบการเงินรวม (ต่อ)</t>
  </si>
  <si>
    <t>ที่ดิน อาคารและอุปกรณ์ และค่าเสื่อมราคา (ต่อ)</t>
  </si>
  <si>
    <t>ต้องอาศัยข้อสมมติฐานต่างๆ  ในการประมาณการนั้น  เช่น อัตราคิดลด อัตราการขึ้นเงินเดือนในอนาคต อัตราการเปลี่ยนแปลง</t>
  </si>
  <si>
    <t>หนี้สินตามโครงการผลประโยชน์หลังออกจากงานของพนักงานประมาณขึ้นตามหลักคณิตศาสตร์ประกันภัยซึ่ง</t>
  </si>
  <si>
    <t>ในการคำนวณค่าเสื่อมราคาของอาคารและอุปกรณ์  ฝ่ายบริหารใช้การประมาณอายุการให้ประโยชน์และมูลค่า</t>
  </si>
  <si>
    <t>เปลี่ยนแปลง</t>
  </si>
  <si>
    <t>ผลประโยชน์ในสินทรัพย์ที่เช่าดังกล่าวแล้วหรือไม่</t>
  </si>
  <si>
    <t>ลักษณะ</t>
  </si>
  <si>
    <t>ความสัมพันธ์</t>
  </si>
  <si>
    <t>ให้คำปรึกษาในโครงการเกี่ยวกับพลังงาน</t>
  </si>
  <si>
    <t>ไฟฟ้าจากแสงอาทิตย์ และรับสร้างโรงงาน</t>
  </si>
  <si>
    <t>ผลิตกระแสไฟฟ้า</t>
  </si>
  <si>
    <t>บริษัทฯ เกิดขึ้นจากรายการบัญชีกับบริษัทที่เกี่ยวข้องกันดังกล่าว   บริษัทเหล่านี้เกี่ยวข้องกันโดยการถือหุ้น  และ/หรือ  การเป็น</t>
  </si>
  <si>
    <r>
      <t>รายการบัญชีกับบุคคลหรือกิจการที่เกี่ยวข้องกัน</t>
    </r>
    <r>
      <rPr>
        <sz val="14"/>
        <rFont val="Browallia New"/>
        <family val="2"/>
      </rPr>
      <t xml:space="preserve"> (ต่อ)</t>
    </r>
  </si>
  <si>
    <t>บริษัทฯ และบริษัทย่อย มีค่าใช้จ่ายสำหรับเงินเดือน โบนัส ค่าเบี้ยประชุม เงินสมทบกองทุนประกันสังคม กองทุนสำรอง</t>
  </si>
  <si>
    <t>สามารถปฏิบัติตามเงื่อนไขดังนี้</t>
  </si>
  <si>
    <t>บริษัท เทพสถิต วินด์ฟาร์ม จำกัด ต้องสามารถเข้าทำประโยชน์ในที่ดินเช่าจากสำนักงานการปฏิรูปที่ดินจังหวัดชัยภูมิ</t>
  </si>
  <si>
    <t>เพื่อดำเนินการโครงการผลิตกระแสไฟฟ้ากังหันลม</t>
  </si>
  <si>
    <t>ไฟฟ้ากังหันลม</t>
  </si>
  <si>
    <t xml:space="preserve">ทั้งนี้ ราคา Revised Purchase Price  หมายถึง ค่าตอบแทนที่ต้องจ่ายให้กับผู้ขายหุ้น Pro Ventum International GmbH </t>
  </si>
  <si>
    <t>วินด์ฟาร์ม จำกัด ที่มี ณ วันที่ทำสัญญาซื้อขายหุ้น</t>
  </si>
  <si>
    <t>Price และไม่มีข้อผูกพันที่ต้องชำระหนี้สินที่มีกับ PVI และ Pro Ventum International (Thailand) Co., Ltd.</t>
  </si>
  <si>
    <t>จะสามารถปฏิบัติตามเงื่อนไขได้</t>
  </si>
  <si>
    <r>
      <rPr>
        <u val="single"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ส่วนที่เป็นของส่วนได้เสียที่ไม่มีอำนาจควบคุม</t>
    </r>
  </si>
  <si>
    <r>
      <rPr>
        <u val="single"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เงินสดและรายการเทียบเท่าเงินสดของบริษัทย่อย</t>
    </r>
  </si>
  <si>
    <r>
      <rPr>
        <u val="single"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 เพิ่มระหว่างปี</t>
    </r>
  </si>
  <si>
    <r>
      <t>หัก</t>
    </r>
    <r>
      <rPr>
        <sz val="14"/>
        <rFont val="Browallia New"/>
        <family val="2"/>
      </rPr>
      <t xml:space="preserve">   ตัดจ่ายระหว่างปี</t>
    </r>
  </si>
  <si>
    <r>
      <rPr>
        <u val="single"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ส่วนเกินทุนจากการซื้อเงินลงทุนในบริษัทย่อยเพิ่มขึ้นในราคาที่ต่ำกว่า</t>
    </r>
  </si>
  <si>
    <r>
      <rPr>
        <u val="single"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ส่วนต่ำกว่าทุนจากการซื้อเงินลงทุนในบริษัทย่อยเพิ่มในราคาที่สูงกว่า</t>
    </r>
  </si>
  <si>
    <t>ในเดือน พฤษภาคม 2554 บริษัทฯ ได้ลงทุนในหุ้นสามัญของบริษัท สุรชัย (1997) จำกัด จากผู้ถือหุ้นเดิม จำนวน 9,000</t>
  </si>
  <si>
    <t>ประมาณ 42.46 ล้านบาท ซึ่งเป็นการจ่ายเพื่อแลกกับผลประโยชน์เชิงเศรษฐกิจในอนาคตที่คาดว่าจะได้รับจากสัญญาซื้อขาย</t>
  </si>
  <si>
    <t>บัญชีของบริษัทย่อย ณ วันที่ซื้อ" และแสดงเป็นรายการแยกต่างหากไว้ในส่วนของผู้ถือหุ้นในงบแสดงฐานะการเงินรวม</t>
  </si>
  <si>
    <t>จากธนาคารของบริษัทย่อยดังกล่าว</t>
  </si>
  <si>
    <t xml:space="preserve">กระแสไฟฟ้า </t>
  </si>
  <si>
    <t>ร้อยละ 99.99  ของทุนจดทะเบียนหลังเพิ่มทุน บริษัทย่อยดังกล่าวได้ดำเนินการจดทะเบียนเพิ่มทุนกับกระทรวงพาณิชย์</t>
  </si>
  <si>
    <t>แล้วเสร็จ เมื่อวันที่ 27 กันยายน 2555</t>
  </si>
  <si>
    <t>เกี่ยวกับพลังงานไฟฟ้าจากแสงอาทิตย์และจากพลังงานลม</t>
  </si>
  <si>
    <t>ผู้ถือหุ้นในงบแสดงฐานะการเงินรวม โดยมีรายละเอียดดังนี้.-</t>
  </si>
  <si>
    <r>
      <t>บวก</t>
    </r>
    <r>
      <rPr>
        <sz val="13"/>
        <rFont val="Browallia New"/>
        <family val="2"/>
      </rPr>
      <t xml:space="preserve">  </t>
    </r>
  </si>
  <si>
    <t>อาคารและ</t>
  </si>
  <si>
    <t>ระหว่าง</t>
  </si>
  <si>
    <t>ก่อสร้าง</t>
  </si>
  <si>
    <r>
      <rPr>
        <sz val="14"/>
        <rFont val="Browallia New"/>
        <family val="2"/>
      </rPr>
      <t xml:space="preserve">   </t>
    </r>
    <r>
      <rPr>
        <u val="single"/>
        <sz val="14"/>
        <rFont val="Browallia New"/>
        <family val="2"/>
      </rPr>
      <t>เจ้าหนี้การค้า</t>
    </r>
  </si>
  <si>
    <r>
      <rPr>
        <sz val="14"/>
        <rFont val="Browallia New"/>
        <family val="2"/>
      </rPr>
      <t xml:space="preserve">   </t>
    </r>
    <r>
      <rPr>
        <u val="single"/>
        <sz val="14"/>
        <rFont val="Browallia New"/>
        <family val="2"/>
      </rPr>
      <t>เจ้าหนี้อื่น</t>
    </r>
  </si>
  <si>
    <t>ดอกเบี้ยจ่ายรอตัดบัญชี</t>
  </si>
  <si>
    <t>ส่วนที่ถึงกำหนดชำระภายในหนึ่งปี</t>
  </si>
  <si>
    <t>กิจการที่ได้รับ</t>
  </si>
  <si>
    <r>
      <t>หัก</t>
    </r>
    <r>
      <rPr>
        <sz val="13"/>
        <rFont val="Browallia New"/>
        <family val="2"/>
      </rPr>
      <t xml:space="preserve">   </t>
    </r>
  </si>
  <si>
    <r>
      <rPr>
        <u val="single"/>
        <sz val="13"/>
        <rFont val="Browallia New"/>
        <family val="2"/>
      </rPr>
      <t>หัก</t>
    </r>
    <r>
      <rPr>
        <sz val="13"/>
        <rFont val="Browallia New"/>
        <family val="2"/>
      </rPr>
      <t xml:space="preserve">   </t>
    </r>
  </si>
  <si>
    <t>บริษัทฯ และบริษัทย่อย ได้ถือปฏิบัติตามมาตรฐานการบัญชี ฉบับที่ 19 เรื่องผลประโยชน์ของพนักงาน ซึ่งมีผลบังคับใช้</t>
  </si>
  <si>
    <t xml:space="preserve">ณ วันที่ 1 มกราคม 2554 </t>
  </si>
  <si>
    <t>บริษัทฯ   และบริษัทย่อย    จ่ายค่าชดเชยผลประโยชน์หลังออกจากงานและบำเหน็จตามข้อกำหนดของพระราชบัญญัติ</t>
  </si>
  <si>
    <t>อายุงาน</t>
  </si>
  <si>
    <r>
      <t>ภาระผูกพันผลประโยชน์พนักงาน</t>
    </r>
    <r>
      <rPr>
        <sz val="14"/>
        <rFont val="Browallia New"/>
        <family val="2"/>
      </rPr>
      <t xml:space="preserve"> (ต่อ)</t>
    </r>
  </si>
  <si>
    <t>บริษัทฯ ได้รับสิทธิและประโยชน์จากการได้รับส่งเสริมการลงทุนตามพระราชบัญญัติส่งเสริมการลงทุน พ.ศ. 2520 สำหรับ</t>
  </si>
  <si>
    <r>
      <t>สิทธิประโยชน์จากการได้รับส่งเสริมการลงทุน</t>
    </r>
    <r>
      <rPr>
        <sz val="14"/>
        <rFont val="Browallia New"/>
        <family val="2"/>
      </rPr>
      <t xml:space="preserve"> (ต่อ)</t>
    </r>
  </si>
  <si>
    <t xml:space="preserve">บริษัท  อีเอ  โซล่า  จำกัด  ได้รับสิทธิและประโยชน์จากการได้รับส่งเสริมการลงทุนตามพระราชบัญญัติส่งเสริมการลงทุน </t>
  </si>
  <si>
    <t>พ.ศ. 2520 หรับการผลิตดังต่อไปนี้.-</t>
  </si>
  <si>
    <t xml:space="preserve">จำหน่ายในประเทศเป็นเวลา 1 ปี นับแต่วันนำเข้าครั้งแรก </t>
  </si>
  <si>
    <t xml:space="preserve">3. ได้รับยกเว้นภาษีเงินได้นิติบุคคลสำหรับกำไรสุทธิที่ได้จากการประกอบกิจการที่ได้รับการส่งเสริมรวมกันไม่เกินร้อยละ </t>
  </si>
  <si>
    <t>100 ของเงินลงทุน ไม่รวมค่าที่ดินและทุนหมุนเวียน มีกำหนดเวลา 8 ปี นับแต่วันที่เริ่มมีรายได้จากการประกอบกิจการ</t>
  </si>
  <si>
    <t>บริษัทฯ ได้รับยกเว้นภาษีเงินได้นิติบุคคลนั้น</t>
  </si>
  <si>
    <t>5. ได้รับลดหย่อนภาษีเงินได้นิติบุคคลสำหรับกำไรสุทธิที่ได้จากการลงทุนในอัตราร้อยละ 50 ของอัตราปกติ    มีกำหนด</t>
  </si>
  <si>
    <t>เวลา 5 ปี นับจากวันที่พ้นกำหนดระยะเวลาตามข้อ 3.</t>
  </si>
  <si>
    <t>รายได้จากการประกอบกิจการ</t>
  </si>
  <si>
    <t>จากการหักค่าเสื่อมราคาตามปกติ</t>
  </si>
  <si>
    <t>8. ได้รับยกเว้นอากรขาเข้าสำหรับวัตถุดิบและวัสดุจำเป็นที่ต้องนำเข้ามาจากต่างประเทศ   เพื่อใช้ในการผลิตสำหรับการ</t>
  </si>
  <si>
    <t>ส่งออกเป็นระยะเวลา 5 ปี นับแต่วันนำเข้าครั้งแรก</t>
  </si>
  <si>
    <t>2. ได้รับยกเว้นภาษีเงินได้นิติบุคคลสำหรับกำไรสุทธิที่ได้จากการประกอบกิจการที่ได้รับการส่งเสริม  มีกำหนดเวลา 8 ปี</t>
  </si>
  <si>
    <t>3. ได้รับยกเว้นไม่ต้องนำเงินปันผลจากกิจการที่ได้รับการส่งเสริมไปรวมคำนวณ    เพื่อเสียภาษีเงินได้ตลอดระยะเวลาที่</t>
  </si>
  <si>
    <t>เวลา 5 ปี นับจากวันที่พ้นกำหนดระยะเวลาตามข้อ 2.</t>
  </si>
  <si>
    <t>6. ได้รับอนุญาตให้หักเงินลงทุนในการติดตั้ง หรือก่อสร้างสิ่งอำนวยความสะดวกร้อยละ 25 ของเงินลงทุนนอกเหนือจาก</t>
  </si>
  <si>
    <r>
      <t>กิจการผลิตไบโอดีเซล</t>
    </r>
    <r>
      <rPr>
        <sz val="14"/>
        <rFont val="Browallia New"/>
        <family val="2"/>
      </rPr>
      <t xml:space="preserve"> (ต่อ)</t>
    </r>
  </si>
  <si>
    <t>2. ได้รับยกเว้นภาษีเงินได้นิติบุคคลสำหรับกำไรสุทธิที่ได้จากการประกอบกิจการที่ได้รับการส่งเสริม มีกำหนดเวลา 8 ปี</t>
  </si>
  <si>
    <t>4. ได้รับลดหย่อนภาษีเงินได้นิติบุคคลสำหรับกำไรสุทธิที่ได้จากการลงทุนในอัตราร้อยละ 50 ของอัตราปกติ    มีกำหนด</t>
  </si>
  <si>
    <t>ผู้ได้รับการส่งเสริมได้รับยกเว้นภาษีเงินได้นิติบุคคล</t>
  </si>
  <si>
    <t>4.  ได้รับลดหย่อนภาษีเงินได้นิติบุคคลสำหรับกำไรสุทธิที่ได้จากการลงทุนในอัตราร้อยละห้าสิบของอัตราปกติมีกำหนด</t>
  </si>
  <si>
    <t>เวลา 5 ปี นับจากวันที่พ้นกำหนดระยะเวลาดังกล่าว</t>
  </si>
  <si>
    <t>5.  ได้รับอนุญาตให้หักค่าขนส่ง ค่าไฟฟ้า และค่าประปาสองเท่าของค่าใช้จ่ายดังกล่าวเป็นระยะเวลา 10 ปี นับแต่วันที่เริ่ม</t>
  </si>
  <si>
    <t>6.  ได้รับอนุญาตให้หักเงินลงทุนในการติดตั้งหรือก่อสร้างสิ่งอำนวยความสะดวกร้อยละ  25  ของเงินลงทุนนอกเหนือไป</t>
  </si>
  <si>
    <t>ผลการดำเนินงานสำหรับปีสิ้นสุดวันที่ 31 ธันวาคม 2556 จำแนกเป็นส่วนที่ได้รับการส่งเสริมการลงทุนและส่วนที่ไม่ได้รับ</t>
  </si>
  <si>
    <t>ผลการดำเนินงานสำหรับปีสิ้นสุดวันที่ 31 ธันวาคม 2555 จำแนกเป็นส่วนที่ได้รับการส่งเสริมการลงทุนและส่วนที่ไม่ได้รับ</t>
  </si>
  <si>
    <r>
      <t>วงเงินสินเชื่อลำดับที่ 5</t>
    </r>
    <r>
      <rPr>
        <sz val="14"/>
        <rFont val="Browallia New"/>
        <family val="2"/>
      </rPr>
      <t xml:space="preserve">     </t>
    </r>
  </si>
  <si>
    <r>
      <t>วงเงินสินเชื่อลำดับที่ 6</t>
    </r>
    <r>
      <rPr>
        <sz val="14"/>
        <rFont val="Browallia New"/>
        <family val="2"/>
      </rPr>
      <t xml:space="preserve">     </t>
    </r>
  </si>
  <si>
    <r>
      <t>วงเงินสินเชื่อลำดับที่ 7</t>
    </r>
    <r>
      <rPr>
        <sz val="14"/>
        <rFont val="Browallia New"/>
        <family val="2"/>
      </rPr>
      <t xml:space="preserve">     </t>
    </r>
  </si>
  <si>
    <t>บริษัทฯ และบริษัทย่อยได้ปฏิบัติตามแนวทางในการเปิดเผยข้อมูลเกี่ยวกับเครื่องมือทางการเงิน ซึ่งอ้างอิงตามมาตรฐานการ</t>
  </si>
  <si>
    <t>ข้อมูลเกี่ยวกับเครื่องมือทางการเงิน ทั้งในงบแสดงฐานะการเงินและนอกงบแสดงฐานะการเงิน ดังนี้.-</t>
  </si>
  <si>
    <t>บัญชีไทย  ฉบับที่ 107  เรื่อง  "การแสดงรายการและการเปิดเผยข้อมูลสำหรับเครื่องมือทางการเงิน"  บริษัทฯ  และบริษัทย่อยมี</t>
  </si>
  <si>
    <t xml:space="preserve">ซึ่งก่อให้เกิดความเสียหายแก่บริษัทฯ และบริษัทย่อย  เพื่อป้องกันความเสี่ยงเกี่ยวกับสินเชื่อดังกล่าว บริษัทฯ และบริษัทย่อย </t>
  </si>
  <si>
    <t>ได้มีการควบคุมการให้สินเชื่อแก่ลูกค้า  และสอบทานฐานะทางการเงินของลูกหนี้อย่างสม่ำเสมอ  บริษัทฯ และบริษัทย่อย  จึง</t>
  </si>
  <si>
    <t>บริษัทฯ และบริษัทย่อย มีความเสี่ยงจากอัตราดอกเบี้ยที่สำคัญอันเกี่ยวเนื่องกับเงินฝากสถาบันการเงิน เงินเบิกเกิน</t>
  </si>
  <si>
    <t>วัตถุประสงค์ในการบริหารทางการเงินของบริษัทฯ และบริษัทย่อย คือ การดำรงไว้ซึ่งความสามารถในการดำเนินงานอย่าง</t>
  </si>
  <si>
    <t>บริษัท อีเอ โซล่า ลำปาง จำกัด</t>
  </si>
  <si>
    <t xml:space="preserve">  บริษัท อีเอ โซล่า ลำปาง จำกัด</t>
  </si>
  <si>
    <t>บริษัท เทพสถิต วินด์ฟาร์ม จำกัด</t>
  </si>
  <si>
    <t>7.50</t>
  </si>
  <si>
    <t>7.125</t>
  </si>
  <si>
    <t>5.50</t>
  </si>
  <si>
    <t>เงินให้กู้ยืมระยะยาวแก่บริษัทย่อยทางอ้อม</t>
  </si>
  <si>
    <t>และยินยอมมอบสิทธิการรับเงินปันผลหรือผลประโยชน์ใดๆ ที่จะได้รับจากบริษัทดังกล่าวเพื่อเป็นการชำระหนี้เงินต้นและดอกเบี้ย</t>
  </si>
  <si>
    <t>คืนภายในวันที่ 31 สิงหาคม 2564</t>
  </si>
  <si>
    <t>เงินมัดจำค่าเช่าที่ดิน</t>
  </si>
  <si>
    <t>ณ วันที่ 31 ธันวาคม 2556 และ 2555    ที่ดินพร้อมสิ่งปลูกสร้างอื่นๆ บนที่ดินดังกล่าวที่มีอยู่แล้ว และ/หรือ จะมีต่อไปใน</t>
  </si>
  <si>
    <t>ณ วันที่ 31 ธันวาคม 2556 และ 2555 บริษัทฯ มีสินทรัพย์ราคาทุน 14.55 ล้านบาท และ 5.01 ล้านบาท ตามลำดับ (มูลค่า</t>
  </si>
  <si>
    <t>ตามบัญชี 11.74  ล้านบาท  และ 4.39  ล้านบาท ตามลำดับ    เป็นสินทรัพย์ภายใต้สัญญาเช่าการเงิน   (ดูหมายเหตุประกอบ</t>
  </si>
  <si>
    <t>ณ วันที่  31  ธันวาคม  2556  และ 2555   บริษัทฯ มีราคาทุนของสินทรัพย์ที่คิดค่าเสื่อมราคาจนหมดมูลค่าแล้ว แต่ยังคง</t>
  </si>
  <si>
    <t>ในระหว่างปี  2556  บริษัท อีเอ โซล่า นครสวรรค์ จำกัด   ได้รับมอบโรงไฟฟ้าพลังงานแสงอาทิตย์จากผู้รับเหมาก่อสร้าง</t>
  </si>
  <si>
    <t>ใช้งานอยู่จำนวน 55.53 ล้านบาท และ 48.93 ล้านบาท ตามลำดับ</t>
  </si>
  <si>
    <t>3.65-4.50</t>
  </si>
  <si>
    <t>MMR (3.85-4.20)</t>
  </si>
  <si>
    <t xml:space="preserve"> ผ่อนชำระเงินต้นงวดแรกภายใน </t>
  </si>
  <si>
    <t>6 เดือนหลังจากวันที่จำหน่ายไฟฟ้า</t>
  </si>
  <si>
    <t xml:space="preserve">ชำระทุก 3 เดือน ในอัตราร้อยละ1.00 </t>
  </si>
  <si>
    <t>ถึงร้อยละ 4.68 ของเงินกู้ยืมที่ได้เบิกใช้</t>
  </si>
  <si>
    <t xml:space="preserve"> จ่ายชำระดอกเบี้ยต่างหากทุก 3 เดือน      </t>
  </si>
  <si>
    <t xml:space="preserve">โดยเริ่มชำระงวดแรกภายใน 3 เดือน  </t>
  </si>
  <si>
    <t>นับจากวันที่เบิกใช้เงินกู้งวดแรก  และ</t>
  </si>
  <si>
    <t>THBFIX+2.10%</t>
  </si>
  <si>
    <t>ในทางธุรกิจ หรือ 18  เดือนนับจาก</t>
  </si>
  <si>
    <t>วันที่ลงนามในสัญญา งวดถัดไปจ่าย</t>
  </si>
  <si>
    <t>มูลค่าปัจจุบันของจำนวนเงินขั้นต่ำ</t>
  </si>
  <si>
    <t>ที่ต้องจ่ายทั้งสิ้นตามสัญญาเช่า</t>
  </si>
  <si>
    <t>มูลค่าตามบัญชี ณ วันที่ 1 มกราคม</t>
  </si>
  <si>
    <t>ต้นทุนบริการในปัจจุบัน</t>
  </si>
  <si>
    <t>ผลขาดทุนจากการประมาณการตามหลักการ</t>
  </si>
  <si>
    <t xml:space="preserve">  คณิตศาสตร์ประกันภัย</t>
  </si>
  <si>
    <t xml:space="preserve">มูลค่าตามบัญชี ณ วันที่ 31 ธันวาคม </t>
  </si>
  <si>
    <t>ภาระผูกพันผลประโยชน์พนักงาน สุทธิ</t>
  </si>
  <si>
    <r>
      <rPr>
        <u val="single"/>
        <sz val="13"/>
        <rFont val="Browallia New"/>
        <family val="2"/>
      </rPr>
      <t>หัก</t>
    </r>
    <r>
      <rPr>
        <sz val="13"/>
        <rFont val="Browallia New"/>
        <family val="2"/>
      </rPr>
      <t xml:space="preserve"> ส่วนที่ครบกำหนดชำระภายในหนึ่งปี</t>
    </r>
  </si>
  <si>
    <t xml:space="preserve">     คณิตศาสตร์ประกันภัย</t>
  </si>
  <si>
    <t>รับรู้ในกำไรหรือขาดทุนเบ็ดเสร็จ</t>
  </si>
  <si>
    <t>0, 17, 21 และ 32</t>
  </si>
  <si>
    <t>อัตราการเพิ่มขึ้นของเงินเดือน</t>
  </si>
  <si>
    <t>อัตราการหมุนเวียนพนักงาน</t>
  </si>
  <si>
    <t>อัตรามรณะ</t>
  </si>
  <si>
    <t xml:space="preserve">อ้างอิงตามตารางมรณะไทย 2551 </t>
  </si>
  <si>
    <t>จำนวนเงินภาระผูกพันตามโครงการผลประโยชน์สำหรับปีปัจจุบันและสองปีย้อนหลัง มีดังนี้.-</t>
  </si>
  <si>
    <t>ปี 2554</t>
  </si>
  <si>
    <t>หน่วย : พัน</t>
  </si>
  <si>
    <t>การลงทุน พ.ศ. 2520 หรับการผลิตดังต่อไปนี้.-</t>
  </si>
  <si>
    <t>บริษัท อีเอ โซล่า นครสวรรค์ จำกัด  ได้รับสิทธิและประโยชน์จากการได้รับส่งเสริมการลงทุนตามพระราชบัญญัติส่งเสริม</t>
  </si>
  <si>
    <t>1251(1)/2556</t>
  </si>
  <si>
    <t>25 พฤษภาคม 2555</t>
  </si>
  <si>
    <t>บริษัทฯ นำหุ้นสามัญออกจำหน่ายในตลาดเอ็ม เอ ไอ (MAI)   เมื่อวันที่ 30 มกราคม 2556</t>
  </si>
  <si>
    <t>บริษัทฯ ได้จดทะเบียนเพิ่มทุนกับกระทรวงพาณิชย์แล้วเสร็จเมื่อวันที่ 24 มกราคม 2556</t>
  </si>
  <si>
    <t>ที่ประชุมใหญ่สามัญผู้ถือหุ้นประจำปี 2556  ของบริษัทฯ  เมื่อวันที่ 19 เมษายน 2556  มีมติให้บริษัทฯ  จ่ายเงินปันผล</t>
  </si>
  <si>
    <t>ล้านบาท ซึ่งได้มีการจ่ายเงินปันผลแล้วในเดือนพฤษภาคม 2556</t>
  </si>
  <si>
    <t xml:space="preserve">เงินสมทบกองทุนเป็นจำนวนเงิน 0.64 ล้านบาท และ 0.87 ล้านบาท  ตามลำดับ </t>
  </si>
  <si>
    <t>รายได้และผลการดำเนินงานจากส่วนงานทางธุรกิจในงบการเงินรวมมีดังนี้.-</t>
  </si>
  <si>
    <t>สัญญาว่าจ้างก่อสร้างอาคารโรงงานและ</t>
  </si>
  <si>
    <t>ติดตั้งเครื่องจักร</t>
  </si>
  <si>
    <t>สัญญาว่าจ้างที่ปรึกษา ในการพัฒนาโครงการ</t>
  </si>
  <si>
    <t>กลไกการพัฒนาที่สะอาด (CDM)</t>
  </si>
  <si>
    <t>บริการอื่นๆ สำหรับโครงการโรงไฟฟ้า</t>
  </si>
  <si>
    <t>พลังงานลม</t>
  </si>
  <si>
    <t>สัญญาว่าจ้างก่อสร้างอาคารโรงงานผลิตเซลล์</t>
  </si>
  <si>
    <t>พลังงานแสงอาทิตย์</t>
  </si>
  <si>
    <t>สัญญาว่าจ้างที่ปรึกษา  งานออกแบบ  และ</t>
  </si>
  <si>
    <t>แสงอาทิตย์  และสัญญาที่ปรึกษา    และ</t>
  </si>
  <si>
    <t>บริการอื่นๆ   สำหรับโครงการโรงไฟฟ้า</t>
  </si>
  <si>
    <t>เฉพาะกิจการ จำนวน 185.42 ล้านบาท และ  212.92 ล้านบาท ตามลำดับ</t>
  </si>
  <si>
    <t>ขายหุ้นของบริษัทฯ เมื่อวันที่ 30 มกราคม 2556</t>
  </si>
  <si>
    <t>งบการเงินนี้   จัดทำขึ้นตามกฎหมายเป็นภาษาไทย  งบการเงินฉบับภาษาอังกฤษได้จัดทำขึ้นเพื่อความสะดวกของ</t>
  </si>
  <si>
    <t>ผู้อ่านที่ไม่คุ้นเคยกับภาษาไทย</t>
  </si>
  <si>
    <t xml:space="preserve">ภายใต้พระราชบัญญัติการบัญชี  พ.ศ. 2543  ซึ่งหมายความถึง มาตรฐานการบัญชีที่ออกภายใต้พระราชบัญญัติวิชาชีพบัญชี </t>
  </si>
  <si>
    <t xml:space="preserve">พระราชบัญญัติหลักทรัพย์และตลาดหลักทรัพย์ พ.ศ. 2535 </t>
  </si>
  <si>
    <t>พ.ศ. 2543</t>
  </si>
  <si>
    <t>เป็นอย่างอื่น</t>
  </si>
  <si>
    <t xml:space="preserve">ดังกล่าว หรือมีอำนาจในการควบคุมนโยบายการเงินและการดำเนินงานของบริษัทย่อย        </t>
  </si>
  <si>
    <t>บริษัทฯ บันทึกบัญชีสำหรับการรวมธุรกิจตามวิธีซื้อ ยกเว้นในกรณีที่เป็นการรวมธุรกิจภายใต้การควบคุมเดียวกัน</t>
  </si>
  <si>
    <t>การปฏิบัติตามมาตรฐานการบัญชีใหม่</t>
  </si>
  <si>
    <t>3.1</t>
  </si>
  <si>
    <t>การปฏิบัติตามมาตรฐานการบัญชีใหม่ระหว่างปี</t>
  </si>
  <si>
    <t>ฉบับที่ 12</t>
  </si>
  <si>
    <t>ฉบับที่ 21 (ปรับปรุง 2552)</t>
  </si>
  <si>
    <t>ฉบับที่ 8</t>
  </si>
  <si>
    <t>ฉบับที่ 10</t>
  </si>
  <si>
    <t>เจาะจงกับกิจกรรมดำเนินงาน</t>
  </si>
  <si>
    <t>ฉบับที่ 21</t>
  </si>
  <si>
    <t>ที่ตีราคาใหม่</t>
  </si>
  <si>
    <t>ฉบับที่ 25</t>
  </si>
  <si>
    <t>ภาษีเงินได้ - การเปลี่ยนแปลงสถานภาพทางภาษีของกิจการหรือของ</t>
  </si>
  <si>
    <t>ผู้ถือหุ้น</t>
  </si>
  <si>
    <t>แนวทางปฏิบัติทางบัญชีเกี่ยวกับการโอนและการรับโอนสินทรัพย์ทางการเงิน</t>
  </si>
  <si>
    <t xml:space="preserve">ที่ปรับปรุงใหม่และออกใหม่ดังกล่าว   ไม่มีผลกระทบอย่างเป็นสาระสำคัญต่องบการเงินสำหรับปีปัจจุบันที่เริ่มนำมาถือปฏิบัติ </t>
  </si>
  <si>
    <t>มาตรฐานการบัญชีฉบับนี้ กำหนดให้กิจการระบุผลแตกต่างชั่วคราวที่เกิดจากความแตกต่างของมูลค่าสินทรัพย์</t>
  </si>
  <si>
    <t>มาตรฐานการรายงานทางการเงินฉบับนี้   กำหนดให้กิจการเปิดเผยข้อมูลส่วนงานตามเกณฑ์การเสนอรายงาน</t>
  </si>
  <si>
    <t xml:space="preserve">กระทบเพียงการเปิดเผยข้อมูลเท่านั้นและไม่มีผลกระทบต่อสินทรัพย์ หนี้สิน หรือกำไรต่อหุ้นของบริษัทฯ และบริษัทย่อย </t>
  </si>
  <si>
    <t>ปรับย้อนหลังงบการเงินของปีก่อนที่แสดงเป็นข้อมูลเปรียบเทียบเนื่องจากฝ่ายบริหารของบริษัทฯ และบริษัทย่อยพิจารณาแล้ว</t>
  </si>
  <si>
    <t>เห็นว่าเป็นผลกระทบในงวดบัญชีปัจจุบัน ดังนั้นจึงบันทึกสินทรัพย์และหนี้สินภาษีเงินได้รอการตัดบัญชีในงบการเงินตั้งแต่รอบ</t>
  </si>
  <si>
    <t xml:space="preserve">บัญชีนี้เป็นต้นไป </t>
  </si>
  <si>
    <t>ตัดบัญชีตามหลักเกณฑ์ที่กำหนด   ซึ่งในงวดบัญชีปัจจุบัน  บริษัทฯ  และบริษัทย่อย  ได้เปลี่ยนแปลงนโยบายบัญชี  แต่ไม่ได้</t>
  </si>
  <si>
    <t>3.2</t>
  </si>
  <si>
    <t>สภาวิชาชีพบัญชีฯ ได้ประกาศใช้มาตรฐานการบัญชี มาตรฐานการรายงานทางการเงิน การตีความมาตรฐานการบัญชี</t>
  </si>
  <si>
    <t>ถือปฏิบัติกับงบการเงินสำหรับรอบระยะเวลาบัญชีที่เริ่มในหรือหลังวันที่ 1 มกราคม 2557  และ 2559 บริษัทฯ และบริษัทย่อย</t>
  </si>
  <si>
    <r>
      <t>3.2.1</t>
    </r>
    <r>
      <rPr>
        <sz val="14"/>
        <color indexed="12"/>
        <rFont val="Browallia New"/>
        <family val="2"/>
      </rPr>
      <t xml:space="preserve">    </t>
    </r>
  </si>
  <si>
    <t>ฉบับที่ 1   (ปรับปรุง 2555)</t>
  </si>
  <si>
    <t>การนำเสนองบการเงิน</t>
  </si>
  <si>
    <t>ฉบับที่ 7   (ปรับปรุง 2555)</t>
  </si>
  <si>
    <t>งบกระแสเงินสด</t>
  </si>
  <si>
    <t>ฉบับที่ 12 (ปรับปรุง 2555)</t>
  </si>
  <si>
    <t>ฉบับที่ 17 (ปรับปรุง 2555)</t>
  </si>
  <si>
    <t>ฉบับที่ 18 (ปรับปรุง 2555)</t>
  </si>
  <si>
    <t>ฉบับที่ 19 (ปรับปรุง 2555)</t>
  </si>
  <si>
    <t>ผลประโยชน์ของพนักงาน</t>
  </si>
  <si>
    <t>ฉบับที่ 21 (ปรับปรุง 2555)</t>
  </si>
  <si>
    <t>ผลกระทบจากการเปลี่ยนแปลงของอัตราแลกเปลี่ยนเงินตรา</t>
  </si>
  <si>
    <t>ต่างประเทศ</t>
  </si>
  <si>
    <t>ฉบับที่ 24 (ปรับปรุง 2555)</t>
  </si>
  <si>
    <t>การเปิดเผยข้อมูลเกี่ยวกับบุคคลหรือกิจการที่เกี่ยวข้องกัน</t>
  </si>
  <si>
    <t>ฉบับที่ 28 (ปรับปรุง 2555)</t>
  </si>
  <si>
    <t>เงินลงทุนในบริษัทร่วม</t>
  </si>
  <si>
    <t>ฉบับที่ 31 (ปรับปรุง 2555)</t>
  </si>
  <si>
    <t>ส่วนได้เสียในการร่วมค้า</t>
  </si>
  <si>
    <t>ฉบับที่ 34 (ปรับปรุง 2555)</t>
  </si>
  <si>
    <t>งบการเงินระหว่างกาล</t>
  </si>
  <si>
    <t>ฉบับที่ 36 (ปรับปรุง 2555)</t>
  </si>
  <si>
    <t>ฉบับที่ 38 (ปรับปรุง 2555)</t>
  </si>
  <si>
    <t>ฉบับที่ 2 (ปรับปรุง 2555)</t>
  </si>
  <si>
    <t>การจ่ายโดยใช้หุ้นเป็นเกณฑ์</t>
  </si>
  <si>
    <t>ฉบับที่ 3 (ปรับปรุง 2555)</t>
  </si>
  <si>
    <t>การรวมธุรกิจ</t>
  </si>
  <si>
    <t>ฉบับที่ 5 (ปรับปรุง 2555)</t>
  </si>
  <si>
    <t>สินทรัพย์ไม่หมุนเวียนที่ถือไว้เพื่อขายและการดำเนินงาน</t>
  </si>
  <si>
    <t>ที่ยกเลิก</t>
  </si>
  <si>
    <t>ฉบับที่ 8 (ปรับปรุง 2555)</t>
  </si>
  <si>
    <t>ฉบับที่ 15</t>
  </si>
  <si>
    <t>สัญญาเช่าดำเนินงาน – สิ่งจูงใจที่ให้แก่ผู้เช่า</t>
  </si>
  <si>
    <t>ฉบับที่ 27</t>
  </si>
  <si>
    <t>การประเมินเนื้อหาสัญญาเช่าที่ทำขึ้นตามรูปแบบกฎหมาย</t>
  </si>
  <si>
    <t>ฉบับที่ 29</t>
  </si>
  <si>
    <t>ฉบับที่ 32</t>
  </si>
  <si>
    <t>สินทรัพย์ไม่มีตัวตน - ต้นทุนเว็บไซต์</t>
  </si>
  <si>
    <t>ฉบับที่ 1</t>
  </si>
  <si>
    <t>การเปลี่ยนแปลงในหนี้สินที่เกิดจากการรื้อถอน การบูรณะ และ</t>
  </si>
  <si>
    <t>หนี้สินที่มีลักษณะคล้ายคลึงกัน</t>
  </si>
  <si>
    <t>ฉบับที่ 4</t>
  </si>
  <si>
    <t>ฉบับที่ 5</t>
  </si>
  <si>
    <t>สิทธิในส่วนได้เสียจากกองทุนการรื้อถอน การบูรณะและการ</t>
  </si>
  <si>
    <t>ปรับปรุงสภาพแวดล้อม</t>
  </si>
  <si>
    <t>ฉบับที่ 7</t>
  </si>
  <si>
    <t xml:space="preserve">การปรับปรุงย้อนหลังภายใต้มาตรฐานการบัญชี ฉบับที่ 29 </t>
  </si>
  <si>
    <t>งบการเงินระหว่างกาลและการด้อยค่า</t>
  </si>
  <si>
    <t>ฉบับที่ 13</t>
  </si>
  <si>
    <t>ฉบับที่ 17</t>
  </si>
  <si>
    <t>การจ่ายสินทรัพย์ที่ไม่ใช่เงินสดให้เจ้าของ</t>
  </si>
  <si>
    <t>ฉบับที่ 18</t>
  </si>
  <si>
    <t>การโอนสินทรัพย์จากลูกค้า</t>
  </si>
  <si>
    <r>
      <t>3.2.2</t>
    </r>
    <r>
      <rPr>
        <sz val="14"/>
        <color indexed="12"/>
        <rFont val="Browallia New"/>
        <family val="2"/>
      </rPr>
      <t xml:space="preserve">    </t>
    </r>
  </si>
  <si>
    <t>ให้ถือปฏิบัติกับงบการเงินสำหรับรอบระยะเวลาที่เริ่มในหรือหลังวันที่ 1 มกราคม 2559</t>
  </si>
  <si>
    <t>สัญญาประกันภัย</t>
  </si>
  <si>
    <t>ฝ่ายบริหารของบริษัทฯ  และบริษัทย่อย  อยู่ในระหว่างการประเมินผลกระทบของมาตรฐานการบัญชี  มาตรฐานการ</t>
  </si>
  <si>
    <t>รายงานทางการเงิน    การตีความมาตรฐานการบัญชี    และการตีความมาตรฐานการรายงานทางการเงิน   ที่ปรับปรุงใหม่และ</t>
  </si>
  <si>
    <t>มาตรฐานการบัญชี ฉบับที่ 1 (ปรับปรุง 2555)</t>
  </si>
  <si>
    <t>ตราสารไม่มีผลกระทบกับการจัดประเภทของหนี้สินสำหรับเครื่องมือทางการเงินที่แปลงสภาพได้     นอกจากนี้มาตรฐานการ</t>
  </si>
  <si>
    <t>การปรับปรุงมาตรฐานการบัญชีดังกล่าวไม่ส่งผลกระทบกับงบการเงินของบริษัทฯ และบริษัทย่อย</t>
  </si>
  <si>
    <t xml:space="preserve">มาตรฐานการบัญชี ฉบับที่ 7 (ปรับปรุง 2555) </t>
  </si>
  <si>
    <t>ดังกล่าวไม่ส่งผลกระทบกับงบการเงินของบริษัทฯ และบริษัทย่อย</t>
  </si>
  <si>
    <t>มาตรฐานการบัญชี ฉบับที่ 12 (ปรับปรุง 2555)</t>
  </si>
  <si>
    <t>ภาษีเงินได้รอการตัดบัญชีหรือหนี้สินภาษีเงินได้รอการตัดบัญชีที่เกิดขึ้นจากอสังหาริมทรัพย์เพื่อการลงทุน   ซึ่งวัดมูลค่าด้วย</t>
  </si>
  <si>
    <t>เกี่ยวข้องกับสินทรัพย์โดยขึ้นกับการคาดการณ์ของกิจการเกี่ยวกับมูลค่าที่คาดว่าจะได้รับคืนจากมูลค่าตามบัญชีของสินทรัพย์</t>
  </si>
  <si>
    <t>มาตรฐานการบัญชี ฉบับที่ 18 (ปรับปรุง 2555)</t>
  </si>
  <si>
    <t>ปรับปรุงมาตรฐานการบัญชีดังกล่าวไม่ส่งผลกระทบกับงบการเงินของบริษัทฯ และบริษัทย่อย</t>
  </si>
  <si>
    <t>มาตรฐานการบัญชี ฉบับที่ 19 (ปรับปรุง 2555)</t>
  </si>
  <si>
    <t xml:space="preserve">มาตรฐานการบัญชี ฉบับที่ 24 (ปรับปรุง 2555) </t>
  </si>
  <si>
    <t>เปิดเผยข้อมูลเกี่ยวกับรายละเอียดสำหรับรายการทั้งหมดที่เกิดขึ้นกับรัฐบาลและหน่วยงานอื่น ๆ ที่เกี่ยวข้องกัน   นอกจากนี้</t>
  </si>
  <si>
    <t>ได้มีการกำหนดคำนิยามของกิจการที่เกี่ยวข้องกับรัฐบาลให้ง่ายและชัดเจนขึ้น  การปรับปรุงมาตรฐานการบัญชีดังกล่าวไม่ส่ง</t>
  </si>
  <si>
    <t>ผลกระทบกับงบการเงินของบริษัทฯ และบริษัทย่อย</t>
  </si>
  <si>
    <t xml:space="preserve">มาตรฐานการบัญชี ฉบับที่ 34 (ปรับปรุง 2555) </t>
  </si>
  <si>
    <t>สาระสำคัญ       มีการเพิ่มเติมข้อกำหนดเกี่ยวกับการเปิดเผยข้อมูลให้ครอบคลุมการเปิดเผยเกี่ยวกับการเปลี่ยนแปลงมูลค่า</t>
  </si>
  <si>
    <t xml:space="preserve">ปรับปรุงมาตรฐานการบัญชีดังกล่าวไม่ส่งผลกระทบกับงบการเงินของบริษัทฯ และบริษัทย่อย </t>
  </si>
  <si>
    <t>มาตรฐานการบัญชี ฉบับที่ 36 (ปรับปรุง 2555)</t>
  </si>
  <si>
    <t>มาตรฐานการบัญชีฉบับนี้  ได้มีการอธิบายให้ชัดเจนขึ้นเกี่ยวกับการปันส่วนค่าความนิยมให้หน่วยสินทรัพย์ที่ก่อให้</t>
  </si>
  <si>
    <t>มาตรฐานการบัญชี ฉบับที่ 38 (ปรับปรุง 2555)</t>
  </si>
  <si>
    <t>มาตรฐานการบัญชีฉบับนี้   ได้มีการอธิบายให้ชัดเจนขึ้นเกี่ยวกับสินทรัพย์ไม่มีตัวตนที่ได้จากการรวมธุรกิจอาจต้อง</t>
  </si>
  <si>
    <t>มีการแบ่งแยกได้    แต่จะรวมได้เฉพาะกับสินทรัพย์หรือหนี้สินที่สามารถระบุได้ในสัญญาที่เกี่ยวข้องเท่านั้น ในกรณีดังกล่าว</t>
  </si>
  <si>
    <t>สินทรัพย์ไม่มีตัวตนต้องรับรู้แยกต่างหากจากค่าความนิยมแต่สามารถรวมกับสินทรัพย์หรือหนี้สินที่เกี่ยวข้องได้    สินทรัพย์</t>
  </si>
  <si>
    <t>ไม่มีตัวตนอาจรับรู้รวมกันเป็นสินทรัพย์ชุดเดียว  โดยที่สินทรัพย์แต่ละรายการมีอายุการให้ประโยชน์เชิงเศรษฐกิจที่ใกล้เคียง</t>
  </si>
  <si>
    <t>มาตรฐานการรายงานทางการเงิน ฉบับที่ 8 (ปรับปรุง 2555)</t>
  </si>
  <si>
    <t xml:space="preserve">การบัญชีดังกล่าวไม่ส่งผลกระทบกับงบการเงินของบริษัทฯ และบริษัทย่อย </t>
  </si>
  <si>
    <r>
      <t>การตีความมาตรฐานการรายงานทางการเงิน ฉบับที่</t>
    </r>
    <r>
      <rPr>
        <b/>
        <u val="single"/>
        <sz val="14"/>
        <rFont val="Browallia New"/>
        <family val="2"/>
      </rPr>
      <t xml:space="preserve"> </t>
    </r>
    <r>
      <rPr>
        <u val="single"/>
        <sz val="14"/>
        <rFont val="Browallia New"/>
        <family val="2"/>
      </rPr>
      <t xml:space="preserve">4 </t>
    </r>
  </si>
  <si>
    <t xml:space="preserve">สัญญาเช่าหรือไม่โดยอ้างอิงจากเนื้อหาของข้อตกลง    การตีความนี้กำหนดให้ประเมินว่าข้อตกลงเข้าเงื่อนไขต่อไปนี้หรือไม่ </t>
  </si>
  <si>
    <t>(1)  การปฏิบัติตามข้อตกลงขึ้นอยู่กับการใช้สินทรัพย์ที่เฉพาะเจาะจง    และ  (2)  ข้อตกลงดังกล่าวเป็นการให้สิทธิในการใช้</t>
  </si>
  <si>
    <t>เริ่มในวันที่ 1 มกราคม 2557 ที่เริ่มนำมาถือปฏิบัติ</t>
  </si>
  <si>
    <t>การตีความมาตรฐานการรายงานทางการเงิน ฉบับที่ 10</t>
  </si>
  <si>
    <t>ความนิยมที่เคยรับรู้ในงวดระหว่างกาลงวดก่อน การตีความนี้ไม่มีผลกระทบต่อบริษัทฯ และบริษัทย่อย</t>
  </si>
  <si>
    <t>การตีความมาตรฐานการรายงานทางการเงิน ฉบับที่ 12</t>
  </si>
  <si>
    <t>สำหรับปีที่เริ่มในวันที่ 1 มกราคม 2557 ที่เริ่มนำมาถือปฏิบัติ</t>
  </si>
  <si>
    <r>
      <t xml:space="preserve">การปฏิบัติตามมาตรฐานการบัญชีใหม่ </t>
    </r>
    <r>
      <rPr>
        <sz val="14"/>
        <rFont val="Browallia New"/>
        <family val="2"/>
      </rPr>
      <t>(ต่อ)</t>
    </r>
  </si>
  <si>
    <t>การปฏิบัติตามมาตรฐานการบัญชีใหม่ระหว่างปี (ต่อ)</t>
  </si>
  <si>
    <r>
      <t>เกณฑ์การจัดทำงบการเงิน</t>
    </r>
    <r>
      <rPr>
        <sz val="14"/>
        <rFont val="Browallia New"/>
        <family val="2"/>
      </rPr>
      <t xml:space="preserve"> (ต่อ)</t>
    </r>
  </si>
  <si>
    <t>ให้ถือปฏิบัติกับงบการเงินสำหรับรอบระยะเวลาที่เริ่มในหรือหลังวันที่ 1 มกราคม 2557 (ต่อ)</t>
  </si>
  <si>
    <t>มาตรฐานการบัญชีใหม่ที่ออกในระหว่างปีแต่ยังไม่มีผลบังคับใช้ (ต่อ)</t>
  </si>
  <si>
    <t xml:space="preserve">4    </t>
  </si>
  <si>
    <t>4.1</t>
  </si>
  <si>
    <t>4.2</t>
  </si>
  <si>
    <t>4.3</t>
  </si>
  <si>
    <t>4.4</t>
  </si>
  <si>
    <t>เป็นรายได้ในงบกำไรขาดทุนเบ็ดเสร็จ โดยแสดง
เป็นรายการแยกต่างหาก</t>
  </si>
  <si>
    <t>4.5</t>
  </si>
  <si>
    <t>4.6</t>
  </si>
  <si>
    <t>4.7</t>
  </si>
  <si>
    <t>4.8</t>
  </si>
  <si>
    <t>4.9</t>
  </si>
  <si>
    <t>4.10</t>
  </si>
  <si>
    <t>4.11</t>
  </si>
  <si>
    <t>4.12</t>
  </si>
  <si>
    <t>4.12.1</t>
  </si>
  <si>
    <t>4.12.2</t>
  </si>
  <si>
    <t>4.12.3</t>
  </si>
  <si>
    <t>รายการบัญชีที่เกิดขึ้นระหว่างปีที่เป็นเงินตราต่างประเทศแปลงค่าเป็นเงินบาทซึ่งเป็นสกุลเงินที่ใช้ในการดำเนินงาน</t>
  </si>
  <si>
    <t>โดยใช้อัตราแลกเปลี่ยน ณ วันที่เกิดรายการ  ยอดคงเหลือของสินทรัพย์และหนี้สินที่เป็นตัวเงินและที่เป็นเงินตราต่างประเทศ</t>
  </si>
  <si>
    <t>ณ วันที่รายงาน แปลงค่าเป็นเงินบาทด้วยอัตราแลกเปลี่ยน  ณ  วันนั้น  กำไรหรือขาดทุนที่เกิดจากการแปลงค่าได้บันทึกเป็น</t>
  </si>
  <si>
    <t>รายได้หรือค่าใช้จ่ายของรอบระยะเวลาบัญชี</t>
  </si>
  <si>
    <t>4.13</t>
  </si>
  <si>
    <t>4.14</t>
  </si>
  <si>
    <t>4.15</t>
  </si>
  <si>
    <t xml:space="preserve">-  </t>
  </si>
  <si>
    <t>ภาษีเงินได้ปัจจุบัน</t>
  </si>
  <si>
    <t>ภาษีเงินได้ของงวดปัจจุบันคำนวณจากอัตราภาษีตามกฎหมายภาษีอากรที่มีผลบังคับใช้อยู่  หรือที่คาดได้</t>
  </si>
  <si>
    <t>ชำระเจ้าหน้าที่ภาษีอากร</t>
  </si>
  <si>
    <t>ภาษีเงินได้รอการตัดบัญชี</t>
  </si>
  <si>
    <t>ภาษีเงินได้รอการตัดบัญชีตั้งเต็มจำนวนตามวิธีหนี้สิน           เมื่อเกิดผลต่างชั่วคราวระหว่างฐานภาษีของ</t>
  </si>
  <si>
    <t>ตัดบัญชีที่เกิดจากการรับรู้เริ่มแรกของรายการสินทรัพย์หรือรายการหนี้สินที่เกิดจากรายการที่ไม่ใช่การรวมธุรกิจ   และ   ณ</t>
  </si>
  <si>
    <t>ตัดบัญชีคำนวณจากอัตราภาษี (และกฎหมายภาษีอากร)   ที่มีผลบังคับใช้อยู่    หรือที่คาดได้ค่อนข้างแน่ว่าจะมีผลบังคับใช้</t>
  </si>
  <si>
    <t>ภายในสิ้นรอบระยะเวลาที่รายงาน และคาดว่าอัตราภาษีดังกล่าว  จะนำไปใช้เมื่อสินทรัพย์ภาษีเงินได้รอตัดบัญชีที่เกี่ยวข้อง</t>
  </si>
  <si>
    <t>ได้รับประโยชน์ หรือหนี้สินภาษีเงินได้รอตัดบัญชีได้มีการจ่ายชำระ</t>
  </si>
  <si>
    <t>สินทรัพย์ภาษีเงินได้รอตัดบัญชีจะรับรู้หากมีความเป็นไปได้ค่อนข้างแน่ว่าบริษัทฯ และบริษัทย่อยจะมีกำไร</t>
  </si>
  <si>
    <t>และการกลับรายการผลต่างชั่วคราวมีความเป็นไปได้ค่อนข้างแน่ว่าจะไม่เกิดขึ้นได้ภายในระยะเวลาที่คาดการณ์ได้ในอนาคต</t>
  </si>
  <si>
    <t xml:space="preserve">สินทรัพย์ภาษีเงินได้รอการตัดบัญชีและหนี้สินภาษีเงินได้รอการตัดบัญชีจะแสดงหักกลบกันก็ต่อเมื่อบริษัทฯ </t>
  </si>
  <si>
    <t>และบริษัทย่อย      มีสิทธิตามกฎหมายที่จะนำสินทรัพย์ภาษีเงินได้ของงวดปัจจุบันมาหักกลบกับหนี้สินภาษีเงินได้ของงวด</t>
  </si>
  <si>
    <t xml:space="preserve">ปัจจุบัน  และทั้งสินทรัพย์ภาษีเงินได้รอการตัดบัญชี  และหนี้สินภาษีเงินได้รอการตัดบัญชีเกี่ยวข้องกับภาษีเงินได้ที่ประเมิน  </t>
  </si>
  <si>
    <t>หนี้สินและสินทรัพย์ภาษีเงินได้ของงวดปัจจุบันด้วยยอดสุทธิ</t>
  </si>
  <si>
    <t>ไม่มีกำไรทางภาษีเพียงพอต่อการนำสินทรัพย์ภาษีเงินได้รอการตัดบัญชีทั้งหมดหรือบางส่วนมาใช้ประโยชน์</t>
  </si>
  <si>
    <t>4.16</t>
  </si>
  <si>
    <t>บุคคลหรือกิจการที่เกี่ยวข้องกันกับบริษัทฯ  หมายถึง  บุคคลหรือกิจการที่มีอำนาจควบคุมบริษัทฯ หรือถูกควบคุม</t>
  </si>
  <si>
    <t>โดยบริษัทฯ ไม่ว่าจะเป็นโดยทางตรงหรือทางอ้อม หรืออยู่ภายใต้การควบคุมเดียวกันกับบริษัทฯ รวมถึงบริษัทที่ดำเนินธุรกิจ</t>
  </si>
  <si>
    <t>การลงทุนบริษัทย่อย  และบริษัทย่อยในเครือเดียวกัน  ถือเป็นกิจการที่เกี่ยวข้องกันกับบริษัท   บริษัทร่วม  และบุคคลที่เป็น</t>
  </si>
  <si>
    <t>เจ้าของส่วนได้เสียในสิทธิออกเสียงของบริษัทซึ่งมีอิทธิพลอย่างเป็นสาระสำคัญเหนือกิจการ ผู้บริหารสำคัญรวมทั้งกรรมการ</t>
  </si>
  <si>
    <t>กิจการที่เกี่ยวข้องกับบริษัท</t>
  </si>
  <si>
    <t>ผู้บริหารสำคัญ กรรมการหรือพนักงานของบริษัทฯ ที่มีอำนาจในการวางแผนและควบคุมการดำเนินงานของบริษัทฯ</t>
  </si>
  <si>
    <t>ในการพิจารณาความสัมพันธ์ของบุคคลหรือกิจการที่เกี่ยวข้องกัน  บริษัทฯ   และบริษัทย่อย   คำนึงถึงเนื้อหาของ</t>
  </si>
  <si>
    <t>ความสัมพันธ์มากกว่ารูปแบบทางกฎหมาย</t>
  </si>
  <si>
    <t>4.17</t>
  </si>
  <si>
    <t>การนำเสนอส่วนงานดำเนินงาน</t>
  </si>
  <si>
    <t>ส่วนงานธุรกิจที่ทำหน้าที่จัดหาผลิตภัณฑ์หรือให้บริการโดยมีความเสี่ยงและผลตอบแทนที่แตกต่างไปจากความเสี่ยง</t>
  </si>
  <si>
    <t>สภาพแวดล้อมทางเศรษฐกิจที่เฉพาะเจาะจง     ซึ่งมีความเสี่ยงและผลตอบแทนที่แตกต่างไปจากความเสี่ยงและผลตอบแทน</t>
  </si>
  <si>
    <t>ของการดำเนินงานในสภาพแวดล้อมทางเศรษฐกิจอื่น</t>
  </si>
  <si>
    <t>4.18</t>
  </si>
  <si>
    <t>4.19</t>
  </si>
  <si>
    <t>4.20</t>
  </si>
  <si>
    <t>4.21</t>
  </si>
  <si>
    <t>4.21.1  สัญญาเช่าการเงิน - กรณีที่บริษัทฯ และบริษัทย่อยเป็นผู้เช่า</t>
  </si>
  <si>
    <t>4.21.2  สัญญาเช่าดำเนินงาน - กรณีที่บริษัทฯ และบริษัทย่อยเป็นผู้เช่า</t>
  </si>
  <si>
    <t>4.21.3  สัญญาเช่าดำเนินงาน - กรณีที่บริษัทฯ และบริษัทย่อยเป็นผู้ให้เช่า</t>
  </si>
  <si>
    <t>รายได้โครงสร้างต้นทุน การเปลี่ยนแปลงของอัตราคิดลดภาวะอุตสาหกรรมและภาวะตลาดที่เกี่ยวข้อง</t>
  </si>
  <si>
    <t>พิจารณาถึงจำนวนกำไรทางภาษีที่คาดว่าจะเกิดในอนาคตในแต่ละช่วงเวลา</t>
  </si>
  <si>
    <t>สินทรัพย์และหนี้สินภาษีเงินได้รอการตัดบัญชี</t>
  </si>
  <si>
    <t xml:space="preserve">คดีฟ้องร้อง </t>
  </si>
  <si>
    <t>ณ วันสิ้นรอบระยะเวลารายงาน อย่างไรก็ตาม ผลที่เกิดขึ้นจริงอาจแตกต่างไปจากที่ได้มีการประมาณการไว้</t>
  </si>
  <si>
    <t>4.22</t>
  </si>
  <si>
    <t>4.22.1  การรับรู้และการตัดรายการสินทรัพย์และหนี้สิน</t>
  </si>
  <si>
    <t>4.22.2  ค่าเผื่อหนี้สงสัยจะสูญ</t>
  </si>
  <si>
    <t>4.22.3  ค่าเผื่อการด้อยค่าของเงินลงทุน</t>
  </si>
  <si>
    <t>4.22.4  อาคาร และ อุปกรณ์และค่าเสื่อมราคา</t>
  </si>
  <si>
    <t>4.22.5</t>
  </si>
  <si>
    <t>4.22.6</t>
  </si>
  <si>
    <t>4.22.10</t>
  </si>
  <si>
    <t>สินทรัพย์ไม่มีตัวตนและค่าตัดจำหน่าย (ต่อ)</t>
  </si>
  <si>
    <t>ภาษีเงินได้ (ต่อ)</t>
  </si>
  <si>
    <t>ภาษีเงินได้รอการตัดบัญชี (ต่อ)</t>
  </si>
  <si>
    <t>รายได้ค่าเช่าทรัพย์สิน</t>
  </si>
  <si>
    <t>กำไรจากเงินลงทุนในบริษัทย่อย</t>
  </si>
  <si>
    <t>ร้อยละ 2 ถึง 7.50 ต่อปี</t>
  </si>
  <si>
    <t xml:space="preserve">  บริษัท เทพสถิต วินด์ฟาร์ม จำกัด</t>
  </si>
  <si>
    <r>
      <t xml:space="preserve">รายการบัญชีกับบุคคลหรือกิจการที่เกี่ยวข้องกัน </t>
    </r>
    <r>
      <rPr>
        <sz val="14"/>
        <rFont val="Browallia New"/>
        <family val="2"/>
      </rPr>
      <t>(ต่อ)</t>
    </r>
  </si>
  <si>
    <r>
      <t xml:space="preserve">บริษัทที่เกี่ยวข้องกัน </t>
    </r>
    <r>
      <rPr>
        <sz val="14"/>
        <rFont val="Browallia New"/>
        <family val="2"/>
      </rPr>
      <t>(ต่อ)</t>
    </r>
  </si>
  <si>
    <t>เป็นบริษัทย่อยทางอ้อมของบริษัทฯ  โดยบริษัท สุรชัย (1997) จำกัด  ถือหุ้นในอัตราร้อยละ 99.8  ของ</t>
  </si>
  <si>
    <t>ทุนจดทะเบียนในบริษัทดังกล่าว</t>
  </si>
  <si>
    <t>พลังงานแสงอาทิตย์ให้บริษัทย่อยแห่งหนึ่ง โดยมีหลักประกันการชำระหนี้เป็นที่ดินจำนวน 1 โฉนด และใบหน่วยลงทุน</t>
  </si>
  <si>
    <t>ในกองทุนรวมมูลค่า 20 ล้านบาท</t>
  </si>
  <si>
    <t>วงเงินที่ 3   บริษัทย่อยแห่งหนึ่งให้บริษัทแห่งหนึ่งกู้ยืมเงิน   ซึ่งเป็นผู้รับเหมางานเทคอนกรีตโครงการโรงไฟฟ้า</t>
  </si>
  <si>
    <t>บุคคลอื่น - วงเงินที่ 1</t>
  </si>
  <si>
    <t>มีมูลค่าตามสัญญาเป็นเงิน 6,896 ล้านบาท</t>
  </si>
  <si>
    <t xml:space="preserve">ณ วันที่  31  ธันวาคม  2556  และ 2555  บริษัทฯ มีต้นทุนการกู้ยืมที่รวมเป็นต้นทุนของทรัพย์สินจำนวน 1.47 ล้านบาท </t>
  </si>
  <si>
    <t>และ 9.81 ล้านบาท ตามลำดับ โดยใช้อัตราการตั้งขึ้นเป็นทุนของสินทรัพย์เท่ากับร้อยละ 4.53463 ถึง 5.375 ต่อปี</t>
  </si>
  <si>
    <t>ธนาคารพาณิชย์หลายแห่งเพื่อค้ำประกันวงเงินสินเชื่อเงินกู้ยืมระยะยาวกับธนาคารดังกล่าว (ดูหมายเหตุประกอบงบการเงิน</t>
  </si>
  <si>
    <t>นโยบายการบัญชีที่เกี่ยวข้องได้เปิดเผยไว้ในหมายเหตุประกอบงบการเงินข้อ 4.19</t>
  </si>
  <si>
    <r>
      <t xml:space="preserve">ภาระผูกพันและหนี้สินที่อาจเกิดขึ้น </t>
    </r>
    <r>
      <rPr>
        <sz val="14"/>
        <rFont val="Browallia New"/>
        <family val="2"/>
      </rPr>
      <t>(ต่อ)</t>
    </r>
  </si>
  <si>
    <r>
      <rPr>
        <b/>
        <u val="single"/>
        <sz val="14"/>
        <rFont val="Browallia New"/>
        <family val="2"/>
      </rPr>
      <t>หมายเหตุประกอบงบการเงิน</t>
    </r>
    <r>
      <rPr>
        <sz val="14"/>
        <rFont val="Browallia New"/>
        <family val="2"/>
      </rPr>
      <t xml:space="preserve"> (ต่อ)</t>
    </r>
  </si>
  <si>
    <t>สินทรัพย์ภาษีเงินได้รอการตัดบัญชี</t>
  </si>
  <si>
    <t>หนี้สินภาษีเงินได้รอการตัดบัญชี</t>
  </si>
  <si>
    <t>สินทรัพย์ภาษีเงินได้รอการตัดบัญชีสุทธิ</t>
  </si>
  <si>
    <t>บันทึกเป็น(รายจ่าย)</t>
  </si>
  <si>
    <t>รายได้สำหรับปี</t>
  </si>
  <si>
    <t>31 ธ.ค. 55</t>
  </si>
  <si>
    <t>ในกำไรหรือขาดทุน</t>
  </si>
  <si>
    <t>31 ธ.ค. 56</t>
  </si>
  <si>
    <t>ขาดทุนสะสม</t>
  </si>
  <si>
    <r>
      <t>สินทรัพย์ภาษีเงินได้รอการตัดบัญชี</t>
    </r>
    <r>
      <rPr>
        <sz val="14"/>
        <rFont val="Browallia New"/>
        <family val="2"/>
      </rPr>
      <t xml:space="preserve"> (ต่อ)</t>
    </r>
  </si>
  <si>
    <t>สำหรับปี สิ้นสุดวันที่ 31 ธันวาคม</t>
  </si>
  <si>
    <t>ภาษีเงินได้นิติบุคคลสำหรับปี</t>
  </si>
  <si>
    <t>ค่าใช้จ่ายภาษีเงินได้รอการตัดบัญชีที่เกี่ยวข้อง</t>
  </si>
  <si>
    <t>กับผลแตกต่างชั่วคราวที่รับรู้เมื่อ</t>
  </si>
  <si>
    <t>เริ่มแรกและที่กลับรายการ</t>
  </si>
  <si>
    <t>ค่าใช้จ่ายภาษีเงินได้</t>
  </si>
  <si>
    <t xml:space="preserve"> การกระทบยอดเพื่อหาอัตราภาษีเงินได้ที่แท้จริง</t>
  </si>
  <si>
    <t>อัตราภาษี</t>
  </si>
  <si>
    <t>จำนวนเงินภาษี</t>
  </si>
  <si>
    <t>(ร้อยละ)</t>
  </si>
  <si>
    <t>จำนวนภาษีตามอัตราภาษี</t>
  </si>
  <si>
    <t>20%</t>
  </si>
  <si>
    <t>23%</t>
  </si>
  <si>
    <t>ผลกระทบทางภาษีของค่าใช้จ่ายที่ไม่สามารถนำมาหัก</t>
  </si>
  <si>
    <t>ในการคำนวณกำไรทางภาษี</t>
  </si>
  <si>
    <t>ผลกระทบของอัตราภาษีปัจจุบันกับอัตราภาษี</t>
  </si>
  <si>
    <t>ในอนาคตที่ส่งผลกระทบต่อการคำนวณ</t>
  </si>
  <si>
    <t>ภาษีเงินได้ (อัตราที่แท้จริง)</t>
  </si>
  <si>
    <t xml:space="preserve"> การกระทบยอดเพื่อหาอัตราภาษีเงินได้ที่แท้จริง (ต่อ)</t>
  </si>
  <si>
    <t xml:space="preserve"> อัตราภาษี                  </t>
  </si>
  <si>
    <t xml:space="preserve"> - ภาษีเงินได้ปัจจุบัน</t>
  </si>
  <si>
    <t xml:space="preserve"> - ภาษีเงินได้รอการตัดบัญชี</t>
  </si>
  <si>
    <t>ด้วยรายการที่ไม่ถือเป็นรายได้และค่าใช้จ่ายตามประมวลรัษฎากร</t>
  </si>
  <si>
    <t>ไบโอดีเซลประเภทเมทิลเอสเตอร์ของกรดไขมัน    และกลีเซอรอล    และก๊าซปิโตรเลียมเหลว    และลงทุนในธุรกิจผลิตไฟฟ้า</t>
  </si>
  <si>
    <t>พ.ศ. 2535  กับกระทรวงพาณิชย์  เมื่อวันที่  27  มีนาคม  2551   โดยมีวัตถุประสงค์หลักในการดำเนินธุรกิจผลิตและจำหน่าย</t>
  </si>
  <si>
    <t>บริษัทฯ  เข้าจดทะเบียนในตลาดหลักทรัพย์แห่งประเทศไทยเมื่อวันที่ 17 มกราคม 2556   และได้รับอนุญาตให้ทำการซื้อ</t>
  </si>
  <si>
    <t>พ.ศ. 2547  รวมถึงการตีความและแนวปฏิบัติทางการบัญชีที่ประกาศใช้โดยสภาวิชาชีพบัญชีในพระบรมราชูปถัมภ์  และตาม</t>
  </si>
  <si>
    <t>ข้อกำหนดของคณะกรรมการกำกับหลักทรัพย์และตลาดหลักทรัพย์ว่าด้วยการจัดทำและนำเสนอรายงานทางการเงิน   ภายใต้</t>
  </si>
  <si>
    <t xml:space="preserve">(ปรับปรุง 2552)   เรื่อง "การนำเสนองบการเงิน"   และแสดงรายการตามข้อกำหนดในประกาศกรมพัฒนาธุรกิจการค้า   เรื่อง </t>
  </si>
  <si>
    <t xml:space="preserve">"กำหนดรายการย่อที่ต้องมีในงบการเงิน พ.ศ. 2554"   ลงวันที่ 28 กันยายน 2554 ออกตามความในพระราชบัญญัติการบัญชี </t>
  </si>
  <si>
    <t>งบการเงินรวมและงบการเงินเฉพาะกิจการ แสดงหน่วยเงินตราเป็นเงินบาท    ซึ่งเป็นสกุลเงินที่ใช้ในการดำเนินงาน</t>
  </si>
  <si>
    <t>ของบริษัทฯ และบริษัทย่อย และมีการปัดเศษในหมายเหตุประกอบงบการเงินเพื่อให้แสดงเป็นหลักพันบาท  ยกเว้นที่จะระบุ</t>
  </si>
  <si>
    <t>บริษัทย่อย หมายถึง บริษัทที่บริษัทใหญ่ในกลุ่มบริษัทมีสิทธิออกเสียงทั้งทางตรงและทางอ้อมมากกว่ากึ่งหนึ่งของสิทธิ</t>
  </si>
  <si>
    <t>การควบคุม หมายถึง  อำนาจในการกำหนดนโยบายทางการเงินและการดำเนินงานของกิจการเพื่อให้ได้มาซึ่งประโยชน์</t>
  </si>
  <si>
    <t>พิจารณา  วันที่ซื้อกิจการคือวันที่อำนาจในการควบคุมนั้นได้ถูกโอนไปยังผู้ซื้อ   การกำหนดวันที่ซื้อกิจการและการระบุเกี่ยวกับ</t>
  </si>
  <si>
    <t>ส่วนได้เสียที่ไม่มีอำนาจควบคุม คือ ส่วนของกำไรหรือขาดทุนและสินทรัพย์สุทธิของบริษัทย่อยส่วนที่เป็นส่วนได้เสีย</t>
  </si>
  <si>
    <t>ที่ไม่ได้เป็นของบริษัทใหญ่   ส่วนได้เสียที่ไม่มีอำนาจควบคุมแสดงเป็นรายการแยกต่างหากในงบกำไรขาดทุนรวม   และแสดง</t>
  </si>
  <si>
    <t>ในส่วนของผู้ถือหุ้นในงบแสดงฐานะการเงินรวม โดยแสดงแยกต่างหากจากส่วนของผู้ถือหุ้นของบริษัทใหญ่</t>
  </si>
  <si>
    <t>ในระหว่างปีปัจจุบัน      บริษัทฯ  และบริษัทย่อย  ได้ปฏิบัติตามมาตรฐานการบัญชี มาตรฐานการรายงานทางการเงิน</t>
  </si>
  <si>
    <t>มาตรฐานการบัญชี   มาตรฐานการรายงานทางการเงิน  การตีความมาตรฐานการบัญชี   และแนวทางปฏิบัติทางบัญชี</t>
  </si>
  <si>
    <t xml:space="preserve">ยกเว้น   มาตรฐานการบัญชี และมาตรฐานการรายงานทางการเงิน   ที่บริษัทฯ   และบริษัทย่อย    ได้เริ่มถือปฏิบัติตั้งแต่วันที่ </t>
  </si>
  <si>
    <t>และหนี้สินระหว่างเกณฑ์ทางบัญชีและภาษีอากร          เพื่อรับรู้ผลกระทบทางภาษีเป็นสินทรัพย์หรือหนี้สินภาษีเงินได้รอการ</t>
  </si>
  <si>
    <t>ภายในเพื่อให้ผู้บริหารใช้             โดยจำนวนของส่วนงานที่รายงานตลอดจนวิธีการรายงานส่วนงานจะเปลี่ยนแปลงไปเพื่อให้</t>
  </si>
  <si>
    <t>สอดคล้องกับวิธีการนำเสนอรายงานภายในต่อผู้มีอำนาจตัดสินใจสูงสุดด้านการดำเนินงาน    ทั้งนี้    การเปลี่ยนแปลงดังกล่าว</t>
  </si>
  <si>
    <t>บริษัทฯ  และบริษัทย่อย ได้พิจารณาการรายงานของส่วนงานตามธุรกิจหลักของบริษัทฯ และบริษัทย่อย    ซึ่ง</t>
  </si>
  <si>
    <t>ไม่มีการเปลี่ยนแปลงอย่างเป็นสาระสำคัญโดยเป็นข้อมูลเช่นเดียวกับที่นำเสนอในงวดก่อน  ตามที่กล่าวในหมายเหตุประกอบ</t>
  </si>
  <si>
    <t>และการตีความมาตรฐานการรายงานทางการเงิน ที่ปรับปรุงใหม่และออกใหม่   ซึ่งได้ประกาศในราชกิจจานุเบกษาแล้ว  และให้</t>
  </si>
  <si>
    <t>มาตรฐานการบัญชีฉบับนี้        มีการอธิบายให้ชัดเจนขึ้นสำหรับลักษณะการแปลงสภาพที่การตัดสินใจเป็นของผู้ถือ</t>
  </si>
  <si>
    <t>มาตรฐานการบัญชีฉบับนี้    ได้มีการอธิบายให้ชัดเจนขึ้นเกี่ยวกับกระแสเงินสดในกิจกรรมลงทุน จะต้องส่งผลให้เกิด</t>
  </si>
  <si>
    <r>
      <t>มาตรฐานการบัญชีฉบับนี้</t>
    </r>
    <r>
      <rPr>
        <sz val="14"/>
        <rFont val="Browallia New"/>
        <family val="2"/>
      </rPr>
      <t xml:space="preserve">   ได้มีการปรับปรุงเพิ่มเติมข้อยกเว้นของหลักการที่มีอยู่สำหรับการวัดมูลค่าของสินทรัพย์</t>
    </r>
  </si>
  <si>
    <t>จากการใช้หรือจากการขาย      การปรับปรุงมาตรฐานฉบับนี้ได้มีการเพิ่มเติมเกี่ยวกับข้อสมมติฐานว่า     ราคาตามบัญชีของ</t>
  </si>
  <si>
    <t>อสังหาริมทรัพย์เพื่อการลงทุน   ซึ่งวัดมูลค่าโดยใช้มูลค่ายุติธรรมคาดว่าจะได้รับคืนโดยการขาย    นอกจากนี้ได้มีการรวมการ</t>
  </si>
  <si>
    <t>มาตรฐานการบัญชีฉบับนี้        ได้มีการตัดข้อความในส่วนของการปฏิบัติในช่วงเปลี่ยนแปลงของมาตรฐานการบัญชี</t>
  </si>
  <si>
    <t>ฉบับที่ 19    ที่ใช้อยู่ในปัจจุบันออก   การปรับปรุงมาตรฐานการบัญชีดังกล่าวไม่ส่งผลกระทบกับงบการเงินของบริษัทฯ  และ</t>
  </si>
  <si>
    <t>มาตรฐานการบัญชีฉบับนี้         ได้มีการยกเลิกการเปิดเผยข้อมูลสำหรับกิจการที่เกี่ยวข้องกับรัฐบาลโดยยกเลิกการ</t>
  </si>
  <si>
    <t>มาตรฐานการบัญชีฉบับนี้    ได้มีการเน้นหลักการของการเปิดเผยที่มีอยู่ในปัจจุบันสำหรับเหตุการณ์และรายการที่มี</t>
  </si>
  <si>
    <t>ยุติธรรม (ถ้าหากมีสาระสำคัญ) และต้องมีการปรับข้อมูลที่เกี่ยวข้องให้เป็นปัจจุบันจากข้อมูลล่าสุดของรายงานประจำปี การ</t>
  </si>
  <si>
    <t>เกิดเงินสด   ตามข้อกำหนดในมาตรฐานการรายงานทางการเงินฉบับที่ 8  เรื่อง ส่วนงานดำเนินงาน ก่อนการรวมกิจการ การ</t>
  </si>
  <si>
    <t>มาตรฐานการรายงานทางการเงินฉบับนี้     มีการอธิบายให้ชัดเจนขึ้นว่ากิจการจะเปิดเผยการวัดมูลค่าของสินทรัพย์</t>
  </si>
  <si>
    <t>ของแต่ละส่วนงานเมื่อมีการรายงานการวัดมูลค่านั้นให้ผู้มีอำนาจตัดสินใจสูงสุดด้านการดำเนินงาน      การปรับปรุงมาตรฐาน</t>
  </si>
  <si>
    <t>การตีความมาตรฐานการรายงานทางการเงินฉบับนี้         กำหนดให้มีการพิจารณาว่าข้อตกลงเป็นหรือประกอบด้วย</t>
  </si>
  <si>
    <t>บัญชีจะเข้าสู่กิจการและสามารถวัดมูลค่าของจำนวนรายได้ ได้อย่างน่าเชื่อถือ</t>
  </si>
  <si>
    <t>การตีความมาตรฐานการรายงานทางการเงินฉบับนี้         กำหนดว่าห้ามกลับรายการผลขาดทุนจากการด้อยค่าของค่า</t>
  </si>
  <si>
    <t>การตีความมาตรฐานการรายงานทางการเงินฉบับนี้     เกี่ยวข้องกับข้อตกลงสัมปทานบริการระหว่างภาครัฐกับเอกชน</t>
  </si>
  <si>
    <t>ในการให้บริการสาธารณะโดยที่เอกชนได้เข้าร่วมในการสร้าง  การลงทุน  การดำเนินงาน  และการบำรุงรักษาโครงสร้างพื้นฐาน</t>
  </si>
  <si>
    <t>สำหรับบริการสาธารณะ    ปัจจุบันฝ่ายบริหารของบริษัทฯ    และบริษัทย่อยอยู่ในระหว่างการประเมินผลกระทบกับงบการเงิน</t>
  </si>
  <si>
    <t>บริษัทฯ     และบริษัทย่อยรับรู้รายได้เมื่อมีความเป็นไปได้ค่อนข้างแน่ที่ประโยชน์เชิงเศรษฐกิจที่เกี่ยวข้องกับรายการ</t>
  </si>
  <si>
    <t>เงินอุดหนุนจากรัฐบาล     รับรู้เมื่อกิจการมีความเชื่อมั่นอย่างสมเหตุผลว่ากิจการจะสามารถปฏิบัติตามเงื่อนไขของเงิน</t>
  </si>
  <si>
    <t>อุดหนุนที่กำหนดไว้และกิจการจะได้รับเงินอุดหนุนนั้น       บริษัทฯ และบริษัทย่อยเลือกแสดงเงินอุดหนุนที่เกี่ยวข้องกับรายได้</t>
  </si>
  <si>
    <t>เงินสดและรายการเทียบเท่าเงินสด  หมายถึง  เงินสด  เงินฝากสถาบันการเงินประเภทเผื่อเรียก  และเงินลงทุนระยะสั้น</t>
  </si>
  <si>
    <t>ผูกพันใดๆ  และไม่มีข้อจำกัดในการเบิกใช้</t>
  </si>
  <si>
    <t>ที่มีสภาพคล่องสูง    ซึ่งเป็นเงินฝากกับสถาบันการเงินต่างๆ  มีกำหนดไถ่ถอนไม่เกิน 3 เดือน  นับจากวันที่ได้มา และไม่มีภาระ</t>
  </si>
  <si>
    <t>เงินฝากธนาคารที่มีข้อจำกัดในการใช้    แยกแสดงเป็น   "เงินฝากธนาคารติดภาระค้ำประกัน"    แสดงภายใต้สินทรัพย์</t>
  </si>
  <si>
    <t>ลูกหนี้การค้าและลูกหนี้อื่น แสดงตามจำนวนมูลค่าสุทธิที่จะได้รับ  ซึ่งสุทธิจากค่าเผื่อหนี้สงสัยจะสูญ บริษัทฯ ประมาณ</t>
  </si>
  <si>
    <t>ประสบการณ์ในการเก็บหนี้ การวิเคราะห์อายุหนี้ และสถานะการเงินปัจจุบันของลูกหนี้</t>
  </si>
  <si>
    <t>ค่าเผื่อหนี้สงสัยจะสูญสำหรับผลขาดทุนโดยประมาณที่อาจเกิดขึ้นจากการเก็บเงินจากลูกหนี้ไม่ได้    ซึ่งโดยทั่วไปพิจารณาจาก</t>
  </si>
  <si>
    <t xml:space="preserve">ประโยชน์เชิงเศรษฐกิจในอนาคตจากการใช้หรือการจำหน่ายสินทรัพย์     รายการผลกำไรหรือขาดทุนจากการจำหน่ายสินทรัพย์ </t>
  </si>
  <si>
    <t>วิธีเส้นตรงตามอายุของสัญญาซื้อขายไฟฟ้า</t>
  </si>
  <si>
    <t>สิทธิการใช้ระบบสายส่งกระแสไฟฟ้ารอตัดบัญชีแสดงในราคาทุนหักค่าตัดจ่ายสะสม          ค่าตัดจำหน่ายคำนวณโดย</t>
  </si>
  <si>
    <t>ระยะเวลาที่คาดว่าจะได้รับประโยชน์ของสินทรัพย์ไม่มีตัวตนเป็นระยะเวลา  25  ปี  นับตั้งแต่วันที่บริษัทฯ   ได้รับประโยชน์จาก</t>
  </si>
  <si>
    <t>กองทุนประกันสังคมและกองทุนสำรองเลี้ยงชีพ    วัดมูลค่าโดยมิได้คิดลดกระแสเงินสดและบันทึกเป็นค่าใช้จ่าย    เมื่อพนักงาน</t>
  </si>
  <si>
    <t>หนี้สินผลประโยชน์เมื่อเกษียณอายุจะถูกรับรู้ในงบแสดงฐานะการเงินของบริษัทฯ  และบริษัทย่อย     โดยคิดจากมูลค่า</t>
  </si>
  <si>
    <t>ทางสถิติอิสระโดยใช้วิธีคิดลดแต่ละหน่วยที่ประมาณการไว้ (Projected Unit Credit Method)        มูลค่าปัจจุบันของภาระผูกพัน</t>
  </si>
  <si>
    <t>ประมาณการหนี้สินจะรับรู้ในงบแสดงฐานะการเงินก็ต่อเมื่อมีภาระหนี้สินตามกฎหมายที่เกิดขึ้นในปัจจุบัน  ซึ่งเป็นผลมา</t>
  </si>
  <si>
    <t>ภาระหนี้สินดังกล่าวและสามารถประมาณจำนวนภาระหนี้สินได้อย่างน่าเชื่อถือ</t>
  </si>
  <si>
    <t>จากเหตุการณ์ในอดีตได้เกิดขึ้นแล้ว    และมีความเป็นไปได้ค่อนข้างแน่นอนว่าประโยชน์เชิงเศรษฐกิจจะต้องถูกจ่ายไปเพื่อชำระ</t>
  </si>
  <si>
    <t>ภาษีเงินได้ บันทึกตามจำนวนที่คาดว่าจะจ่ายให้กับหน่วยงานจัดเก็บภาษีของรัฐ โดยคำนวณจากกำไรสุทธิปรับปรุง</t>
  </si>
  <si>
    <t>ค่อนข้างแน่ว่าจะมีผลบังคับใช้ภายในสิ้นรอบระยะเวลาที่รายงานในประเทศที่บริษัทฯ    และบริษัทย่อยได้ดำเนินงานและเกิด</t>
  </si>
  <si>
    <t>รายได้ทางภาษี   ผู้บริหารจะประเมินสถานะของการยื่นแบบแสดงรายการภาษีเป็นงวดๆ โดยคำนึงถึงสถานการณ์ที่สามารถ</t>
  </si>
  <si>
    <t>นำกฎหมายภาษีอากรไปปฏิบัติซึ่งขึ้นอยู่กับการตีความ   และจะตั้งประมาณการค่าใช้จ่ายภาษีอากร  หากคาดว่าจะต้องจ่าย</t>
  </si>
  <si>
    <t>หนี้สิน   และราคาตามบัญชีที่แสดงอยู่ในงบการเงิน   อย่างไรก็ตาม    บริษัทฯ  และบริษัทย่อย  จะไม่รับรู้ภาษีเงินได้รอการ</t>
  </si>
  <si>
    <t>วันที่เกิดรายการ    รายการนั้นไม่มีผลกระทบต่อกำไร(ขาดทุน)ทางบัญชี    และกำไร(ขาดทุน)ทางภาษี    ภาษีเงินได้รอการ</t>
  </si>
  <si>
    <t>ทางภาษีเพียงพอที่จะนำจำนวนผลต่างชั่วคราวนั้นมาใช้ประโยชน์    บริษัทฯ  และบริษัทย่อยได้ตั้งภาษีเงินได้รอตัดบัญชีโดย</t>
  </si>
  <si>
    <t>พิจารณาจากผลต่างชั่วคราว   เว้นแต่บริษัทฯ และบริษัทย่อยสามารถควบคุมจังหวะเวลาของการกลับรายการผลต่างชั่วคราว</t>
  </si>
  <si>
    <t>โดยหน่วยงานจัดเก็บภาษีหน่วยงานเดียวกันโดยการเรียกเก็บเป็นหน่วยภาษีเดียวกันหรือหน่วยภาษีต่างกัน  ซึ่งตั้งใจจะจ่าย</t>
  </si>
  <si>
    <t>บริษัทฯ และบริษัทย่อยจะทบทวนมูลค่าตามบัญชีของสินทรัพย์ภาษีเงินได้รอการตัดบัญชีทุกสิ้นรอบระยะ</t>
  </si>
  <si>
    <t>เกิดขึ้นเกี่ยวข้องกับรายการที่ได้บันทึกโดยตรงไปยังส่วนของผู้ถือหุ้น</t>
  </si>
  <si>
    <t>บริษัทฯ   และบริษัทย่อย    จะบันทึกภาษีเงินได้รอการตัดบัญชีโดยตรงไปยังส่วนของผู้ถือหุ้นหากภาษีที่</t>
  </si>
  <si>
    <t>กำไรต่อหุ้นขั้นพื้นฐาน คำนวณโดยการหารกำไรสุทธิสำหรับปี  ด้วยจำนวนหุ้นสามัญถัวเฉลี่ยถ่วงน้ำหนักที่ออกและ</t>
  </si>
  <si>
    <t>และพนักงานของบริษัทตลอดจนสมาชิกในครอบครัวที่ใกล้ชิดกับบุคคลเหล่านั้น   กิจการและบุคคลทั้งหมดถือเป็นบุคคลหรือ</t>
  </si>
  <si>
    <t xml:space="preserve">นอกจากนี้    บุคคลหรือกิจการที่เกี่ยวข้องกันยังหมายรวมถึง    บุคคลซึ่งมีอิทธิพลอย่างเป็นสาระสำคัญกับบริษัทฯ  </t>
  </si>
  <si>
    <t>และผลตอบแทนของผลิตภัณฑ์หรือบริการของส่วนธุรกิจอื่น  ส่วนงานภูมิศาสตร์ทำหน้าที่จัดหาผลิตภัณฑ์   หรือให้บริการใน</t>
  </si>
  <si>
    <t>สินทรัพย์ทางการเงินที่แสดงในงบแสดงฐานะการเงิน ประกอบด้วย เงินสดและรายการเทียบเท่าเงินสด ลูกหนี้การค้า</t>
  </si>
  <si>
    <t xml:space="preserve">และลูกหนี้อื่น   เงินให้กู้ยืม   หนี้สินทางการเงินที่แสดงในงบแสดงฐานะการเงิน    ประกอบด้วย   เจ้าหนี้การค้าและเจ้าหนี้อื่น </t>
  </si>
  <si>
    <t>แต่ละหัวข้อที่เกี่ยวข้อง</t>
  </si>
  <si>
    <t>เงินกู้ยืม    และหนี้สินภายใต้สัญญาเช่าการเงิน     นโยบายการบัญชีเฉพาะสำหรับรายการแต่ละรายการได้เปิดเผยแยกไว้ใน</t>
  </si>
  <si>
    <t xml:space="preserve">และบริษัทย่อยด้อยค่าลงหรือไม่   หากมีข้อบ่งชี้ของการด้อยค่า  หรือเมื่อต้องทำการประเมินการด้อยค่าของสินทรัพย์เป็นรายปี  </t>
  </si>
  <si>
    <t>มูลค่าที่คาดว่าจะได้รับคืนของสินทรัพย์   หมายถึง   มูลค่าจากการใช้ของสินทรัพย์หรือมูลค่ายุติธรรมของสินทรัพย์หัก</t>
  </si>
  <si>
    <t>ซึ่งแปรไปตามเวลาและความเสี่ยงที่มีต่อสินทรัพย์ที่ไม่ก่อให้เกิดกระแสเงินสดรับโดยอิสระจากสินทรัพย์อื่น  ให้พิจารณามูลค่าที่</t>
  </si>
  <si>
    <t>ณ วันสิ้นรอบระยะเวลารายงานบริษัทฯ  และบริษัทย่อย จะประเมินว่ามีข้อบ่งชี้ที่แสดงให้เห็นว่ารายการขาดทุนจากการ</t>
  </si>
  <si>
    <t>ต้นทุนในการขายแล้วแต่มูลค่าใดจะสูงกว่า ในการประเมินมูลค่าจากการใช้ของสินทรัพย์  ประมาณการกระแสเงินสดที่จะได้รับใน</t>
  </si>
  <si>
    <t>การเงินสินทรัพย์    และหนี้สินจากสัญญาเช่าการเงินจะแสดงในงบดุลในมูลค่ายุติธรรมของสินทรัพย์ที่เช่าหรือมูลค่าปัจจุบันของ</t>
  </si>
  <si>
    <t>แต่ละงวดบัญชี   นโยบายการคิดค่าเสื่อมราคาของสินทรัพย์ภายใต้สัญญาเช่าการเงินเป็นเช่นเดียวกับสินทรัพย์ของบริษัทฯ และ</t>
  </si>
  <si>
    <t xml:space="preserve">    บริษัทฯ  และบริษัทย่อย   บันทึกการเช่าสินทรัพย์ที่ความเสี่ยงและผลตอบแทนแก่เจ้าของสินทรัพย์ยังเป็น</t>
  </si>
  <si>
    <t>บริษัทฯ  ได้โอนหรือรับโอนความเสี่ยงและผลประโยชน์ในสินทรัพย์และหนี้สินดังกล่าวแล้วหรือไม่    โดยใช้ดุลยพินิจบนพื้นฐาน</t>
  </si>
  <si>
    <t>ค่าเผื่อหนี้สงสัยจะสูญของลูกหนี้เกิดจากการปรับมูลค่าของลูกหนี้จากความเสี่ยงด้านเครดิตที่อาจเกิดขึ้น ฝ่าย</t>
  </si>
  <si>
    <t>บริหารได้ใช้ดุลยพินิจในการประมาณการผลขาดทุนที่คาดว่าจะเกิดขึ้นจากลูกหนี้แต่ละราย         โดยใช้การวิเคราะห์สถานะของ</t>
  </si>
  <si>
    <t>ลูกหนี้รายตัวประสบการณ์การเก็บเงินในอดีต        การวิเคราะห์อายุลูกหนี้และการเปลี่ยนแปลงของสภาวะเศรษฐกิจในปัจจุบัน</t>
  </si>
  <si>
    <t>อย่างไรก็ตาม  การใช้ประมาณการและข้อสมมติฐานที่แตกต่างกันอาจมีผลต่อจำนวนค่าเผื่อหนี้สงสัยจะสูญ  ดังนั้น การปรับปรุง</t>
  </si>
  <si>
    <t>คงเหลือ    เมื่อเลิกใช้งานของอาคารและอุปกรณ์    และได้มีการทบทวนอายุการใช้ประโยชน์และมูลค่าคงเหลือใหม่   หากมีการ</t>
  </si>
  <si>
    <t>ฝ่ายบริหารจำเป็นต้องสอบทานการด้อยค่าของสินทรัพย์ในแต่ละช่วงเวลา และบันทึกขาดทุนจากการด้อยค่า</t>
  </si>
  <si>
    <t>หากคาดว่ามูลค่าที่คาดว่าจะได้รับคืนต่ำกว่ามูลค่าตามบัญชีของสินทรัพย์นั้น    ในการนี้   ฝ่ายบริหารจำเป็นต้องใช้ดุลยพินิจที่</t>
  </si>
  <si>
    <t>ฝ่ายบริหารจำเป็นต้องประมาณการว่ากลุ่มบริษัทควรรับรู้จำนวนสินทรัพย์ภาษีเงินได้รอการตัดบัญชีเป็นจำนวนเท่าใด     โดย</t>
  </si>
  <si>
    <t>แน่นอนว่าบริษัทฯ   และบริษัทย่อยจะมีกำไรทางภาษีในอนาคตเพียงพอที่จะใช้ประโยชน์จากสินทรัพย์ภาษีเงินได้นั้น ในการนี้</t>
  </si>
  <si>
    <t>บริษัทฯ   และบริษัทย่อยจะรับรู้สินทรัพย์และหนี้สินภาษีเงินได้รอการตัดบัญชีเมื่อมีความเป็นไปได้ค่อนข้าง</t>
  </si>
  <si>
    <t>คิดลด     ซึ่งประมาณการกระแสเงินสดดังกล่าวอาจเปลี่ยนแปลงได้เนื่องจากภาวะการแข่งขัน    แนวโน้มการเปลี่ยนแปลงของ</t>
  </si>
  <si>
    <t>ดุลยพินิจของฝ่ายบริหารในการประมาณมูลค่าของสินทรัพย์ที่คาดว่าจะได้รับในอนาคต       โดยวิธีประมาณการกระแสเงินสด</t>
  </si>
  <si>
    <t>ในการบันทึกและวัดมูลค่าเริ่มแรกและการพิจารณาการด้อยค่าของสินทรัพย์ไม่มีตัวตนนั้น       จำเป็นต้องใช้</t>
  </si>
  <si>
    <t>ในการพิจารณาประเภทของสัญญาเช่าว่าเป็นสัญญาเช่าดำเนินงานหรือสัญญาเช่าทางการเงิน ฝ่ายบริหารได้</t>
  </si>
  <si>
    <t>ใช้ดุลยพินิจในการประเมินเงื่อนไขและรายละเอียดของสัญญา    เพื่อพิจารณาว่าบริษัทฯ       ได้โอนหรือรับโอนความเสี่ยงและ</t>
  </si>
  <si>
    <t>บริษัทฯ  มีหนี้สินที่อาจจะเกิดขึ้นจากการถูกฟ้องร้องเรียกค่าเสียหาย     ซึ่งฝ่ายบริหารได้ใช้ดุลยพินิจในการ</t>
  </si>
  <si>
    <t xml:space="preserve">ประเมินผลของคดีที่ถูกฟ้องร้องแล้ว       และเชื่อมั่นว่าจะไม่มีความเสียหายเกิดขึ้นจึงไม่ได้บันทึกประมาณการหนี้สินดังกล่าว   </t>
  </si>
  <si>
    <t xml:space="preserve">เงินให้กู้ยืมระยะยาวดังกล่าวค้ำประกันการกู้ยืมโดยจำนำใบหุ้นบุริมสิทธิของ   บริษัท อีเอ โซล่า จำกัด จำนวน 1,020,000 หุ้น  </t>
  </si>
  <si>
    <t>จนกว่าจะครบมูลค่าทั้งนี้บริษัทฯ ถือสิทธิเป็นลำดับที่ 2  ต่อจากสถาบันการเงินแห่งหนึ่ง    เงินให้กู้ยืมทั้งจำนวนครบกำหนดชำระ</t>
  </si>
  <si>
    <t xml:space="preserve">เมื่อวันที่  11 กันยายน 2555      บริษัทฯ ได้จ่ายเงินเพื่อซื้อหุ้นสามัญของบริษัท เทพสถิต วินด์ฟาร์ม จำกัด      จำนวน </t>
  </si>
  <si>
    <t>19,998 หุ้น   ในราคาหุ้นละ 0.00005 บาท   คิดเป็นเงินรวมทั้งสิ้น 1 บาท (Purchase Price)  จากผู้ถือหุ้นเดิม ซึ่งมีสัดส่วน</t>
  </si>
  <si>
    <t>การถือหุ้นสามัญในบริษัทดังกล่าวคิดเป็นร้อยละ 99.99 ของทุนจดทะเบียนทั้งหมด    บริษัทดังกล่าวมีวัตถุประสงค์หลักใน</t>
  </si>
  <si>
    <t xml:space="preserve">การดำเนินธุรกิจผลิตและจำหน่ายกระแสไฟฟ้าจากพลังงานลม      ภายใต้สัญญาซื้อขายหุ้นระหว่างบริษัทฯ กับผู้ถือหุ้นเดิม </t>
  </si>
  <si>
    <t>ฉบับลงวันที่ 20 กรกฎาคม 2555      มีการกำหนดข้อตกลงที่จะจ่ายค่าหุ้นเพิ่มเติมในราคา Revised Purchase Price หาก</t>
  </si>
  <si>
    <t>บริษัท เทพสถิต วินด์ฟาร์ม จำกัด   ประสบความสำเร็จในการหาแหล่งเงินทุนสำหรับการก่อสร้างโครงการผลิตกระแส</t>
  </si>
  <si>
    <t xml:space="preserve">(PVI)  และ Pro Ventum International (Thailand) Co., Ltd.  คิดเป็นเงิน  90 ล้านบาท    หักด้วยหนี้สินของบริษัท  เทพสถิต </t>
  </si>
  <si>
    <t xml:space="preserve">ในกรณีที่ไม่สามารถดำเนินโครงการได้   บริษัท เทพสถิต วินด์ฟาร์ม จำกัด  และผู้ซื้อหุ้นไม่ต้องชำระ Revised  Purchase </t>
  </si>
  <si>
    <t>จากเงื่อนไขข้างต้นที่ข้อผูกพันในการชำระหนี้สินที่บริษัท เทพสถิต วินด์ฟาร์ม จำกัด    มีกับเจ้าหนี้ซึ่งเป็นกลุ่มผู้ถือหุ้นเดิม</t>
  </si>
  <si>
    <t>(ผู้ขาย)  ขึ้นอยู่กับความสำเร็จของโครงการ      บริษัทฯ  จึงบันทึกรายการดังกล่าวเป็น   "เงินจ่ายล่วงหน้าเพื่อซื้อเงินลงทุนใน</t>
  </si>
  <si>
    <t>บริษัทย่อย"    ในงบแสดงฐานะการเงินและไม่นำงบการเงินของบริษัทดังกล่าวมารวมไว้ในงบการเงินรวมของบริษัทฯ  จนกว่า</t>
  </si>
  <si>
    <t>หุ้น  คิดเป็นร้อยละ 75 ของทุนจดทะเบียนในบริษัทดังกล่าว ในราคาหุ้นละ 5,583.33 บาท คิดเป็นเงิน 50.25 ล้านบาท  (รวม</t>
  </si>
  <si>
    <t>ค่าใช้จ่ายที่เกี่ยวข้องโดยตรงกับการซื้อเงินลงทุนจำนวนเงินประมาณ 0.25 ล้านบาท)   โดยมีส่วนของต้นทุนการซื้อเงินลงทุน</t>
  </si>
  <si>
    <t>ที่สูงกว่ามูลค่าสุทธิตามบัญชี ณ วันลงทุน  ส่วนของราคาทุนที่สูงกว่ามูลค่าสุทธิตามบัญชี (สินทรัพย์ไม่มีตัวตน) มีจำนวนเงิน</t>
  </si>
  <si>
    <t>ไฟฟ้าจากผู้ผลิตไฟฟ้าขนาดเล็กมาก  (สำหรับการผลิตไฟฟ้าจากพลังงานหมุนเวียน)  มูลค่าของสินทรัพย์ไม่มีตัวตนนี้คำนวณ</t>
  </si>
  <si>
    <t>ขึ้นโดยอ้างอิงจากรายงาน การประเมินมูลค่ากิจการลงวันที่ 5 สิงหาคม 2554 ที่จัดทำโดยที่ปรึกษาทางการเงินอิสระแห่งหนึ่ง</t>
  </si>
  <si>
    <t>กระแสเงินสด (Discounted Cash Flow)</t>
  </si>
  <si>
    <t>ที่ได้รับความเห็นชอบจากสำนักงานคณะกรรมการกำกับหลักทรัพย์และตลาดหลักทรัพย์        โดยวิธีมูลค่าปัจจุบันสุทธิของ</t>
  </si>
  <si>
    <t xml:space="preserve">เมื่อวันที่ 20 สิงหาคม 2555     บริษัทฯ ได้ซื้อหุ้นสามัญของบริษัท สุรชัย (1997) จำกัด   เพิ่มจากผู้ถือหุ้นเดิมจำนวน </t>
  </si>
  <si>
    <t>2,800 หุ้น   ในราคาหุ้นละ 1,000 บาท คิดเป็นเงินรวมทั้งสิ้น 2.80 ล้านบาท    ภายหลังจากการซื้อเงินลงทุนสัดส่วนในการ</t>
  </si>
  <si>
    <t>ถือหุ้นสามัญของบริษัทฯ  ในบริษัทย่อยดังกล่าวเพิ่มขึ้นจากร้อยละ 75  เป็นร้อยละ 98.33 ของทุนจดทะเบียนทั้งหมดของ</t>
  </si>
  <si>
    <t>บันทึกผลต่างของรายการดังกล่าวเป็น    "ส่วนเกินทุนจากการซื้อเงินลงทุนในบริษัทย่อยเพิ่มขึ้นในราคาที่ต่ำกว่ามูลค่าตาม</t>
  </si>
  <si>
    <t>ในเดือนมิถุนายน 2554  บริษัทฯ ได้ลงทุนในหุ้นสามัญของบริษัท อีเอ โซล่า จำกัด จำนวน 487 หุ้น ในราคาตามมูลค่า</t>
  </si>
  <si>
    <t>ที่ตราไว้หุ้นละ 100  บาท รวมเป็นเงิน  0.05  ล้านบาท  บริษัทฯ  มีสัดส่วนการถือหุ้นร้อยละ  48.7  ของทุนจดทะเบียนใน</t>
  </si>
  <si>
    <t xml:space="preserve">จำหน่ายกระแสไฟฟ้าจากพลังงานแสงอาทิตย์ </t>
  </si>
  <si>
    <t>บริษัทดังกล่าวและได้ชำระค่าหุ้นดังกล่าวทั้งจำนวนแล้ว   บริษัท อีเอ โซล่า จำกัด   จัดตั้งขึ้นมีวัตถุประสงค์ในการผลิตและ</t>
  </si>
  <si>
    <t>มีอำนาจในการกำหนดนโยบายทางการเงิน และการดำเนินงานของบริษัทดังกล่าว</t>
  </si>
  <si>
    <t xml:space="preserve">บริษัทฯ   บันทึกเงินลงทุนในบริษัทดังกล่าวเป็น "เงินลงทุนในบริษัทย่อย"  ในงบแสดงฐานะการเงิน   เนื่องจากบริษัทฯ </t>
  </si>
  <si>
    <t>เมื่อวันที่ 7 กรกฎาคม 2554   ที่ประชุมสามัญผู้ถือหุ้น  ครั้งที่ 1/2554 ของบริษัท อีเอ โซล่า จำกัด  ได้มีมติให้เพิ่มทุน</t>
  </si>
  <si>
    <t xml:space="preserve">จดทะเบียนจำนวน  199,900,000 ล้านบาท    โดยออกหุ้นสามัญเพิ่มทุน  จำนวน  979,510  หุ้น  และหุ้นบุริมสิทธิจำนวน    </t>
  </si>
  <si>
    <t xml:space="preserve">ต่อ 1 หุ้นใหม่   บริษัทฯ  ได้ซื้อหุ้นสามัญเพิ่มทุนดังกล่าวจำนวน 685,511 หุ้น  มูลค่าหุ้นละ 100 บาท  รวมเป็นเงิน 68.55 </t>
  </si>
  <si>
    <t>ดำเนินการจดทะเบียนเพิ่มทุนกับกระทรวงพาณิชย์แล้วเสร็จเมื่อวันที่ 1 กันยายน 2554</t>
  </si>
  <si>
    <t>ล้านบาท   ซึ่งมีผลทำให้สัดส่วนการลงทุนในบริษัทดังกล่าวลดลงจากร้อยละ 48.70  เป็นร้อยละ 34.30    บริษัทดังกล่าวได้</t>
  </si>
  <si>
    <t xml:space="preserve">เมื่อวันที่ 17 สิงหาคม 2555      บริษัทฯ  ได้ซื้อหุ้นสามัญของบริษัท อีเอ โซล่า  จำกัด     เพิ่มจากผู้ถือหุ้นเดิมจำนวน </t>
  </si>
  <si>
    <t>293,999 หุ้น  ในราคาหุ้นละ 248.06 บาท  คิดเป็นเงินรวมทั้งสิ้น 72.93 ล้านบาท  ภายหลังจากการซื้อเงินลงทุนสัดส่วนใน</t>
  </si>
  <si>
    <t>การถือหุ้นสามัญของบริษัทฯ ในบริษัทย่อยดังกล่าวเพิ่มขึ้นจากร้อยละ 34.3 เป็นร้อยละ 49.00 ของทุนจดทะเบียนทั้งหมด</t>
  </si>
  <si>
    <t xml:space="preserve">ของบริษัทย่อยนั้น   โดยมีผลต่างระหว่างค่าหุ้นที่จ่ายกับมูลค่าตามบัญชีของบริษัทย่อย  จำนวนประมาณ 47.94 ล้านบาท  </t>
  </si>
  <si>
    <t>บริษัทฯ  บันทึกผลต่างของรายการดังกล่าวเป็น "ส่วนต่ำกว่าทุนจากการซื้อเงินลงทุนในบริษัทย่อยเพิ่มขึ้นในราคาที่สูงกว่า</t>
  </si>
  <si>
    <t>การเงินรวม</t>
  </si>
  <si>
    <t>บริษัทฯ ได้นำหุ้นของบริษัท อีเอ โซล่า จำกัด     ไปจำนำไว้กับธนาคารพาณิชย์เพื่อเป็นหลักทรัพย์ค้ำประกันเงินกู้ยืม</t>
  </si>
  <si>
    <t>ดังกล่าว     โดยบริษัทฯ    ได้ชำระค่าหุ้นสามัญดังกล่าวทั้งจำนวนแล้ว     บริษัทจัดตั้งขึ้นมีวัตถุประสงค์เพื่อผลิตพลังงาน</t>
  </si>
  <si>
    <t>หุ้นละ 10 บาท  บริษัทฯ ใช้สิทธิผู้ถือหุ้นเดิมซื้อหุ้นสามัญเพิ่มทุนทั้งจำนวน ทั้งนี้สัดส่วนการถือหุ้นของบริษัทฯ ยังคงเป็น</t>
  </si>
  <si>
    <t>ได้มีมติให้เพิ่มทุนจดทะเบียนอีกจำนวน 19 ล้านบาท     โดยเป็นการออกหุ้นสามัญเพิ่มทุน จำนวน 1,900,000 หุ้น มูลค่า</t>
  </si>
  <si>
    <t xml:space="preserve">ต่อมาเมื่อวันที่ 27 กันยายน 2555   ที่ประชุมวิสามัญผู้ถือหุ้น ครั้งที่ 1/2555 ของบริษัท อีเอ โซล่า นครสวรรค์ จำกัด </t>
  </si>
  <si>
    <t xml:space="preserve">เมื่อวันที่ 7  กันยายน 2555     บริษัทฯ ได้ลงทุนในหุ้นสามัญของ    บริษัท  เอ็นเนอร์จี  โซลูชั่น  เมเนจเมนท์  จำกัด </t>
  </si>
  <si>
    <t>จำนวน 99,995 หุ้น    มูลค่าหุ้นละ 100 บาท  รวมเป็นเงิน  9,999,500  บาท    มีสัดส่วนในการถือหุ้นร้อยละ 99.99 ของ</t>
  </si>
  <si>
    <t>ทุนจดทะเบียนบริษัทดังกล่าว         บริษัทจัดตั้งขึ้นมีวัตถุประสงค์หลักในการดำเนินธุรกิจในการให้คำปรึกษาในโครงการ</t>
  </si>
  <si>
    <t>ในปี 2555    บริษัทฯ ได้ซื้อเงินลงทุนในบริษัทย่อยหลายแห่ง ซึ่งบางแห่งบริษัทฯ ได้จ่ายซื้อในราคาที่สูงหรือต่ำกว่า</t>
  </si>
  <si>
    <t>มูลค่าตามบัญชีของบริษัทย่อย ณ วันที่ซื้อ   บริษัทฯ ได้แสดงรายการดังกล่าวต่างหากเป็นองค์ประกอบอื่นของส่วนของ</t>
  </si>
  <si>
    <t xml:space="preserve">ณ  วันที่  31  ธันวาคม  2556   ที่ดิน  อาคารและโรงไฟฟ้าพร้อมอุปกรณ์ในการผลิตไฟฟ้าทั้งหมดของบริษัทย่อย 2 แห่ง </t>
  </si>
  <si>
    <t>(บริษัท อีเอ โซล่า จำกัด และ บริษัท  อีเอ โซล่า นครสวรรค์  จำกัด)    คิดเป็นราคาทุน 6,849 ล้านบาท   ได้จดจำนองไว้กับ</t>
  </si>
  <si>
    <t xml:space="preserve">พระราชกฤษฎีกาตามความในประมวลรัษฎากรว่าด้วยการลดอัตราและยกเว้นรัษฎากร         ฉบับที่ 530   </t>
  </si>
  <si>
    <t>พ.ศ. 2554 ลงวันที่  21 ธันวาคม  2554 ให้ลดอัตราภาษีเงินได้นิติบุคคลสำหรับกำไรสุทธิเป็นระยะเวลาสามรอบระยะ</t>
  </si>
  <si>
    <t xml:space="preserve">เวลาบัญชีได้แก่ปี   2555 2556 และ 2557    จากอัตราร้อยละ 30 เหลืออัตราร้อยละ 23  สำหรับรอบระยะเวลาบัญชี </t>
  </si>
  <si>
    <t>(2556 และ 2557) ที่เริ่มในหรือหลังวันที่ 1 มกราคม 2556 และ 2557 ตามลำดับ</t>
  </si>
  <si>
    <t xml:space="preserve">2555 ที่เริ่มในหรือหลังวันที่  1 มกราคม 2555   และร้อยละ 20   ของกำไรสุทธิสำหรับสองรอบระยะเวลาบัญชีถัดมา </t>
  </si>
  <si>
    <t>กำหนด ณ วันที่รายงาน</t>
  </si>
  <si>
    <t>ภาษีเงินได้รอการตัดบัญชีที่เกี่ยวข้อง ได้ถูกวัดมูลค่าด้วยอัตราภาษีร้อยละ 20  ซึ่งเป็นอัตราภาษีที่รัฐบาล</t>
  </si>
  <si>
    <t xml:space="preserve">ตั้งแต่วันที่ 1  มกราคม  2554    บริษัทฯ  และบริษัทย่อยเลือกรับรู้ต้นทุนบริการในอดีตโดยปรับกับกำไรสะสม  ณ  วันต้นปี </t>
  </si>
  <si>
    <t>คุ้มครองแรงงาน พ.ศ. 2541    ในการให้ผลประโยชน์เมื่อเกษียณ   และผลประโยชน์ระยะยาวอื่นแก่พนักงานตามสิทธิ   และ</t>
  </si>
  <si>
    <t>ในระหว่างเดือนมกราคม 2556    บริษัทฯ  ได้เปิดให้ประชาชนทั่วไปเข้าจองซื้อหุ้นสามัญส่วนที่เสนอขายให้ประชาชน</t>
  </si>
  <si>
    <t>ทั้งหมดจำนวน 560,000,000 หุ้น   โดยกำหนดราคาเสนอขาย ในราคาหุ้นละ 5.5 บาท รวมเป็นเงิน 3,080 ล้านบาท (มูลค่า</t>
  </si>
  <si>
    <t>ที่ตราไว้ 0.10  บาทต่อหุ้น)   มีส่วนเกินจากการขายหุ้นจำนวน  5.4  บาทต่อหุ้น  คิดเป็นเงิน  2,990  ล้านบาท   (สุทธิจาก</t>
  </si>
  <si>
    <t>ค่าใช้จ่ายในการนำหุ้นทุนออกขายจำนวน 89 ล้านบาท)     ซึ่งสามารถเรียกชำระเงินค่าหุ้นพร้อมส่วนเกินได้ทั้งจำนวน และ</t>
  </si>
  <si>
    <t xml:space="preserve">จากกำไรสุทธิส่วนที่ได้รับการส่งเสริมการลงทุนสำหรับปี  2555     ในอัตราหุ้นละ  0.01  บาท  รวมเป็นเงินทั้งสิ้น   37.30  </t>
  </si>
  <si>
    <t xml:space="preserve">รายได้เงินอุดหนุนส่วนเพิ่มราคารับซื้อไฟฟ้า     เป็นรายได้จากการได้รับสนับสนุนส่วนเพิ่มราคารับซื้อไฟฟ้า   (Adder) </t>
  </si>
  <si>
    <t>2. ได้รับลดหย่อนอากรขาเข้าร้อยละ  75  ของอัตราปกติ      สำหรับวัตถุดิบหรือวัสดุจำเป็นที่นำเข้ามาใช้ในการผลิตเพื่อ</t>
  </si>
  <si>
    <t>4. ได้รับยกเว้นไม่ต้องนำเงินปันผลจากกิจการที่ได้รับการส่งเสริมไปรวมคำนวณ     เพื่อเสียภาษีเงินได้ตลอดระยะเวลาที่</t>
  </si>
  <si>
    <t>6. ได้รับอนุญาตให้หักค่าขนส่ง  ค่าไฟฟ้า  และค่าประปา สองเท่าของค่าใช้จ่ายดังกล่าวเป็นเวลา 10 ปี  นับแต่วันที่เริ่มมี</t>
  </si>
  <si>
    <t>7. ได้รับอนุญาตให้หักเงินลงทุนในการติดตั้ง  หรือก่อสร้างสิ่งอำนวยความสะดวกร้อยละ 25 ของเงินลงทุน    นอกเหนือ</t>
  </si>
  <si>
    <t>3. ได้รับยกเว้นไม่ต้องนำเงินปันผลจากกิจการที่ได้รับการส่งเสริมไปรวมคำนวณ     เพื่อเสียภาษีเงินได้ตลอดระยะเวลาที่</t>
  </si>
  <si>
    <t>5. ได้รับอนุญาตให้หักค่าขนส่ง ค่าไฟฟ้า และค่าประปา   สองเท่าของค่าใช้จ่ายดังกล่าวเป็นเวลา 10 ปี  นับแต่วันที่เริ่มมี</t>
  </si>
  <si>
    <t>5. ได้รับอนุญาตให้หักค่าขนส่ง ค่าไฟฟ้า และค่าประปา  สองเท่าของค่าใช้จ่ายดังกล่าวเป็นเวลา 10 ปี   นับแต่วันที่เริ่มมี</t>
  </si>
  <si>
    <t>6. ได้รับอนุญาตให้หักเงินลงทุนในการติดตั้ง    หรือก่อสร้างสิ่งอำนวยความสะดวกร้อยละ 25 ของเงินลงทุน  นอกเหนือ</t>
  </si>
  <si>
    <t>3.  ได้รับยกเว้นไม่ต้องนำเงินปันผลจากกิจการที่ได้รับการส่งเสริมไปรวมคำนวณ    เพื่อเสียภาษีเงินได้ตลอดระยะเวลาที่</t>
  </si>
  <si>
    <t>บริษัทฯ    และพนักงานของบริษัทฯ      ได้ร่วมกันจัดตั้งกองทุนสำรองเลี้ยงชีพขึ้นตามพระราชบัญญัติกองทุนสำรองเลี้ยงชีพ</t>
  </si>
  <si>
    <t>พ.ศ. 2530     โดยบริษัทฯ และพนักงานจะจ่ายสมทบเข้ากองทุนเป็นรายเดือนในอัตราร้อยละ 3 - 7 ของเงินเดือน กองทุนสำรอง</t>
  </si>
  <si>
    <t>เลี้ยงชีพนี้   บริหารโดยบริษัท   หลักทรัพย์จัดการกองทุนกสิกรไทย จำกัด (มหาชน)   และจะจ่ายให้แก่พนักงานเมื่อพนักงานนั้น</t>
  </si>
  <si>
    <t>ออกจากงานตามระเบียบว่าด้วยกองทุนของบริษัทฯ   สำหรับปีสิ้นสุดวันที่ 31 ธันวาคม  2556   และ 2555     บริษัทฯ  ได้จ่าย</t>
  </si>
  <si>
    <t>บริษัทฯ และบริษัทย่อย  มีความเสี่ยงจากการให้สินเชื่ออันเกิดจากการที่คู่สัญญาไม่ปฏิบัติตามข้อกำหนดในสัญญา</t>
  </si>
  <si>
    <t xml:space="preserve">ดอกเบี้ยคงที่ซึ่งใกล้เคียงกับอัตราตลาดในปัจจุบัน   ดังนั้น  ฝ่ายบริหารของบริษัทฯ   เชื่อว่าความเสี่ยงจากอัตราดอกเบี้ยของ </t>
  </si>
  <si>
    <t>บริษัทฯ และบริษัทย่อย   มีหนี้สินที่อาจเกิดขึ้นในภายหน้าจากการที่ธนาคารออกหนังสือค้ำประกันให้แก่หน่วยงาน</t>
  </si>
  <si>
    <t>ราชการและเอกชนหลายแห่ง  ในงบการเงินรวมจำนวน 204.79 ล้านบาท และ 214.29 ล้านบาท ตามลำดับ และในงบการเงิน</t>
  </si>
  <si>
    <t>บริษัท พลังงานบริสุทธิ์ จำกัด (มหาชน)  จดทะเบียนเป็นนิติบุคคลตามประมวลกฎหมายแพ่งและพาณิชย์ของประเทศไทย</t>
  </si>
  <si>
    <t xml:space="preserve">เมื่อวันที่  6  มีนาคม  2549   และได้จดทะเบียนแปรสภาพเป็นบริษัทมหาชนจำกัด    ตามพระราชบัญญัติบริษัทมหาชนจำกัด </t>
  </si>
  <si>
    <t>งบการเงินรวมและงบการเงินเฉพาะกิจการ          ได้จัดทำขึ้นตามมาตฐานการรายงานทางการเงินของประเทศไทย</t>
  </si>
  <si>
    <t xml:space="preserve">งบการเงินรวมและงบการเงินเฉพาะกิจการ      นำเสนอตามเกณฑ์ที่กำหนดในมาตรฐานการบัญชีไทย    ฉบับที่   1 </t>
  </si>
  <si>
    <t>หน้า 10 จาก 71 หน้า</t>
  </si>
  <si>
    <t>หน้า 64 จาก 71 หน้า</t>
  </si>
  <si>
    <t>หน้า 60 จาก 71 หน้า</t>
  </si>
  <si>
    <t>หน้า 61 จาก 71 หน้า</t>
  </si>
  <si>
    <t>หน้า 62 จาก 71 หน้า</t>
  </si>
  <si>
    <t>หน้า 56 จาก 71 หน้า</t>
  </si>
  <si>
    <t>หน้า 57 จาก 71 หน้า</t>
  </si>
  <si>
    <t>หน้า 58 จาก 71 หน้า</t>
  </si>
  <si>
    <t>หน้า 59 จาก 71 หน้า</t>
  </si>
  <si>
    <t>หน้า 47 จาก 71 หน้า</t>
  </si>
  <si>
    <t>หน้า 48 จาก 71 หน้า</t>
  </si>
  <si>
    <t>หน้า 49 จาก 71 หน้า</t>
  </si>
  <si>
    <t>หน้า 50 จาก 71 หน้า</t>
  </si>
  <si>
    <t>หน้า 51 จาก 71 หน้า</t>
  </si>
  <si>
    <t>หน้า 52 จาก 71 หน้า</t>
  </si>
  <si>
    <t>หน้า 53 จาก 71 หน้า</t>
  </si>
  <si>
    <t>หน้า 54 จาก 71 หน้า</t>
  </si>
  <si>
    <t>หน้า 55 จาก 71 หน้า</t>
  </si>
  <si>
    <t>หน้า 45 จาก 71 หน้า</t>
  </si>
  <si>
    <t>หน้า 46 จาก 71 หน้า</t>
  </si>
  <si>
    <t>หน้า 43 จาก 71 หน้า</t>
  </si>
  <si>
    <t>หน้า 42 จาก 71 หน้า</t>
  </si>
  <si>
    <t>หน้า 40 จาก 71 หน้า</t>
  </si>
  <si>
    <t>หน้า 39 จาก 71 หน้า</t>
  </si>
  <si>
    <t>หน้า 38 จาก 71 หน้า</t>
  </si>
  <si>
    <t>หน้า 37 จาก 71 หน้า</t>
  </si>
  <si>
    <t>หน้า 32 จาก 71 หน้า</t>
  </si>
  <si>
    <t>หน้า 33 จาก 71 หน้า</t>
  </si>
  <si>
    <t>หน้า 34 จาก 71 หน้า</t>
  </si>
  <si>
    <t>หน้า 35 จาก 71 หน้า</t>
  </si>
  <si>
    <t>หน้า 36 จาก 71 หน้า</t>
  </si>
  <si>
    <t>หน้า 31 จาก 71 หน้า</t>
  </si>
  <si>
    <t>หน้า 23 จาก 71 หน้า</t>
  </si>
  <si>
    <t>หน้า 25 จาก 71 หน้า</t>
  </si>
  <si>
    <t>หน้า 27 จาก 71 หน้า</t>
  </si>
  <si>
    <t>หน้า 28 จาก 71 หน้า</t>
  </si>
  <si>
    <t>หน้า 29 จาก 71 หน้า</t>
  </si>
  <si>
    <t>หน้า 30 จาก 71 หน้า</t>
  </si>
  <si>
    <t>หน้า 21 จาก 71 หน้า</t>
  </si>
  <si>
    <t>หน้า 14 จาก 71 หน้า</t>
  </si>
  <si>
    <t>หน้า 20 จาก 71 หน้า</t>
  </si>
  <si>
    <t>หน้า 11 จาก 71 หน้า</t>
  </si>
  <si>
    <t>หน้า 12 จาก 71 หน้า</t>
  </si>
  <si>
    <t>หน้า 13 จาก 71 หน้า</t>
  </si>
  <si>
    <r>
      <t>การปฏิบัติตามมาตรฐานการบัญชีใหม่</t>
    </r>
    <r>
      <rPr>
        <sz val="14"/>
        <rFont val="Browallia New"/>
        <family val="2"/>
      </rPr>
      <t xml:space="preserve"> (ต่อ)</t>
    </r>
  </si>
  <si>
    <t>หน้า 15 จาก 71 หน้า</t>
  </si>
  <si>
    <t>หน้า 16 จาก 71 หน้า</t>
  </si>
  <si>
    <t>หน้า 17 จาก 71 หน้า</t>
  </si>
  <si>
    <t>หน้า 18 จาก 71 หน้า</t>
  </si>
  <si>
    <t>มูลค่าของสินทรัพย์หรือทั้งสองอย่าง ทั้งนี้ไม่ได้มีไว้เพื่อขายตามปกติธุรกิจหรือใช้ในการผลิตหรือจัดหาสินค้าหรือให้บริการหรือ</t>
  </si>
  <si>
    <t>หน้า 19 จาก 71 หน้า</t>
  </si>
  <si>
    <t>หน้า 22 จาก 71 หน้า</t>
  </si>
  <si>
    <t>ทุกวันสิ้นรอบระยะเวลารายงาน บริษัทฯ และบริษัทย่อยจะทำการประเมินว่ามีข้อบ่งชี้ซึ่งแสดงว่าสินทรัพย์ของบริษัทฯ</t>
  </si>
  <si>
    <t>หน้า 24 จาก 71 หน้า</t>
  </si>
  <si>
    <t>สัญญาเช่า (ต่อ)</t>
  </si>
  <si>
    <t>การใช้ดุลยพินิจและประมาณการทางบัญชีที่สำคัญ (ต่อ)</t>
  </si>
  <si>
    <t>หน้า 26 จาก 71 หน้า</t>
  </si>
  <si>
    <t>4.22.7  การด้อยค่าของสินทรัพย์</t>
  </si>
  <si>
    <t>4.22.8  ผลประโยชน์พนักงาน</t>
  </si>
  <si>
    <t>4.22.9  สัญญาเช่า</t>
  </si>
  <si>
    <t>รายได้รับล่วงหน้าค่าเช่าที่ดิน - สุทธิ</t>
  </si>
  <si>
    <t>มูลค่าตามบัญชี ณ วันต้นปี</t>
  </si>
  <si>
    <t>เพิ่มระหว่างปี</t>
  </si>
  <si>
    <t>รับรู้รายได้ระหว่างปี</t>
  </si>
  <si>
    <t>มูลค่าตามบัญชี ณ วันสิ้นปี</t>
  </si>
  <si>
    <r>
      <t>บวก</t>
    </r>
    <r>
      <rPr>
        <sz val="13"/>
        <rFont val="Browallia New"/>
        <family val="2"/>
      </rPr>
      <t xml:space="preserve"> </t>
    </r>
  </si>
  <si>
    <t xml:space="preserve">ลูกหนี้การค้าและลูกหนี้อื่น </t>
  </si>
  <si>
    <t>ลูกหนี้การค้าและลูกหนี้อื่น ประกอบด้วย.-</t>
  </si>
  <si>
    <r>
      <rPr>
        <u val="single"/>
        <sz val="13"/>
        <rFont val="Browallia New"/>
        <family val="2"/>
      </rPr>
      <t>หัก</t>
    </r>
    <r>
      <rPr>
        <sz val="13"/>
        <rFont val="Browallia New"/>
        <family val="2"/>
      </rPr>
      <t xml:space="preserve"> ค่าเผื่อผลขาดทุนจากสินค้าเคลื่อนไหวช้า</t>
    </r>
  </si>
  <si>
    <r>
      <t>เงินลงทุนในบริษัท สุรชัย (1997) จำกัด</t>
    </r>
    <r>
      <rPr>
        <sz val="14"/>
        <rFont val="Browallia New"/>
        <family val="2"/>
      </rPr>
      <t xml:space="preserve"> (ต่อ)</t>
    </r>
  </si>
  <si>
    <t xml:space="preserve">บริษัทย่อยนั้น โดยมีผลต่างระหว่างค่าหุ้นที่จ่ายกับมูลค่าตามบัญชีของบริษัทย่อยจำนวนประมาณ 0.99 ล้านบาท บริษัทฯ </t>
  </si>
  <si>
    <r>
      <t>เงินลงทุนในบริษัทย่อย</t>
    </r>
    <r>
      <rPr>
        <sz val="14"/>
        <rFont val="Browallia New"/>
        <family val="2"/>
      </rPr>
      <t xml:space="preserve"> (ต่อ)</t>
    </r>
  </si>
  <si>
    <t xml:space="preserve">1,019,490 หุ้น  มูลค่าหุ้นละ 100 บาทเท่ากันเพื่อเสนอขายแก่ผู้ถือหุ้นเดิม  ตามสัดส่วนการถือหุ้นในอัตราส่วน 1 หุ้นเดิม </t>
  </si>
  <si>
    <t>มูลค่าตามบัญชีของบริษัทย่อย  ณ  วันที่ซื้อ"         และแสดงรายการแยกต่างหากไว้ในส่วนของผู้ถือหุ้นในงบแสดงฐานะ</t>
  </si>
  <si>
    <t>บริษัทฯ  ได้นำหุ้นของบริษัท อีเอ โซล่า นครสวรรค์ จำกัด  ไปจำนำไว้กับธนาคารพาณิชย์เพื่อเป็นหลักทรัพย์ค้ำประกัน</t>
  </si>
  <si>
    <t>เงินกู้ยืมจากธนาคารของบริษัทย่อยดังกล่าว</t>
  </si>
  <si>
    <t>อนุมัติเพิ่มทุนจดทะเบียน 1,670 ล้านบาท จากทุนจดทะเบียนเดิม 20 ล้านบาท เป็น 1,690 ล้านบาท โดยเป็นการออกหุ้น</t>
  </si>
  <si>
    <t>เพิ่มทุนกับกระทรวงพาณิชย์แล้วเสร็จ  เมื่อวันที่ 4 กุมภาพันธ์ 2556</t>
  </si>
  <si>
    <t>สามัญเพิ่มทุนจำนวน 167,000,000  หุ้น มูลค่าหุ้นละ  10  บาท  บริษัทฯ ใช้สิทธิผู้ถือหุ้นเดิมซื้อหุ้นสามัญเพิ่มทุนทั้งจำนวน</t>
  </si>
  <si>
    <t>เมื่อวันที่ 30 มกราคม 2556  ที่ประชุมวิสามัญผู้ถือหุ้น ครั้งที่ 1/2556 ของบริษัท อีเอ โซล่า นครสวรรค์ จำกัด ได้มีมติ</t>
  </si>
  <si>
    <t>เป็นเงิน  1,670  ล้านบาท  และบริษัทฯ  ได้ชำระค่าหุ้นเพิ่มทุนดังกล่าวแล้ว   บริษัทย่อยดังกล่าว  ได้ดำเนินการจดทะเบียน</t>
  </si>
  <si>
    <t>เงินลงทุนในบริษัท อีเอ โซล่า ลำปาง จำกัด</t>
  </si>
  <si>
    <t>เมื่อวันที่ 1 กรกฎาคม 2556  บริษัทฯ ได้ลงทุนในหุ้นสามัญของ   บริษัท อีเอ โซล่า ลำปาง จำกัด จำนวน 199,997 หุ้น</t>
  </si>
  <si>
    <t>มูลค่าหุ้นละ 10 บาท  รวมเป็นเงิน 1,999,970 บาท มีสัดส่วนในการถือหุ้นร้อยละ 99.99 ของทุนจดทะเบียนบริษัทดังกล่าว</t>
  </si>
  <si>
    <t>แสงอาทิตย์</t>
  </si>
  <si>
    <t>โดยบริษัทฯ    ได้ชำระค่าหุ้นสามัญดังกล่าวทั้งจำนวนแล้ว     บริษัทจัดตั้งขึ้นมีวัตถุประสงค์เพื่อผลิตกระแสไฟฟ้าพลังงาน</t>
  </si>
  <si>
    <r>
      <t xml:space="preserve">เงินลงทุนในบริษัทย่อย </t>
    </r>
    <r>
      <rPr>
        <sz val="14"/>
        <rFont val="Browallia New"/>
        <family val="2"/>
      </rPr>
      <t>(ต่อ)</t>
    </r>
  </si>
  <si>
    <r>
      <t>เงินลงทุนในบริษัท อีเอ โซล่า นครสวรรค์ จำกัด</t>
    </r>
    <r>
      <rPr>
        <sz val="14"/>
        <rFont val="Browallia New"/>
        <family val="2"/>
      </rPr>
      <t xml:space="preserve"> (ต่อ)</t>
    </r>
  </si>
  <si>
    <t>หน้า 41 จาก 71 หน้า</t>
  </si>
  <si>
    <t>หน้า 44 จาก 71 หน้า</t>
  </si>
  <si>
    <r>
      <t xml:space="preserve">ที่ดิน อาคารและอุปกรณ์ - สุทธิ </t>
    </r>
    <r>
      <rPr>
        <sz val="14"/>
        <rFont val="Browallia New"/>
        <family val="2"/>
      </rPr>
      <t>(ต่อ)</t>
    </r>
  </si>
  <si>
    <t>งบการเงินข้อ 21 ประกอบ)</t>
  </si>
  <si>
    <t>ข้อ 20 ประกอบ)</t>
  </si>
  <si>
    <t>17.1  รายการเคลื่อนไหวของสินทรัพย์และหนี้สินภาษีเงินได้รอการตัดบัญชีที่เกิดขึ้นในระหว่างปี มีดังนี้</t>
  </si>
  <si>
    <t>17.2</t>
  </si>
  <si>
    <t>17.3</t>
  </si>
  <si>
    <t>กำไรที่ได้รับยกเว้น</t>
  </si>
  <si>
    <t>บริษัทฯ และบริษัทย่อย   คำนวณภาษีเงินได้นิติบุคคล จากกำไรสุทธิตามบัญชีสำหรับปี ภายหลังปรับปรุง</t>
  </si>
  <si>
    <t>ผลกระทบทางภาษีของค่าใช้จ่ายที่ไม่สามารถ</t>
  </si>
  <si>
    <t>นำมาหักในการคำนวณกำไรทางภาษี</t>
  </si>
  <si>
    <t>MMR (3.70-3.94)</t>
  </si>
  <si>
    <t>20.</t>
  </si>
  <si>
    <r>
      <t xml:space="preserve">เงินกู้ยืมระยะยาวจากสถาบันการเงิน - สุทธิ </t>
    </r>
    <r>
      <rPr>
        <sz val="14"/>
        <rFont val="Browallia New"/>
        <family val="2"/>
      </rPr>
      <t>(ต่อ)</t>
    </r>
  </si>
  <si>
    <t>26.</t>
  </si>
  <si>
    <t>30.</t>
  </si>
  <si>
    <t>หน้า 63 จาก 71 หน้า</t>
  </si>
  <si>
    <t xml:space="preserve">- จำนำสิทธิในการเบิกใช้เงินฝากธนาคารประเภทออมทรัพย์ กรรมสิทธิ์ของบริษัทฯ โดยทยอยตั้ง ลด และยกเลิกวงเงิน </t>
  </si>
  <si>
    <t>เลตเตอร์ออฟเครดิต และ/หรือ ทรัสต์รีซีท และวงเงินซื้อขายเงินตราต่างประเทศล่วงหน้า ได้ตามสัดส่วนการจำนำสิทธิเงินฝาก</t>
  </si>
  <si>
    <t>ที่เป็นหลักประกันได้</t>
  </si>
  <si>
    <t>วงเงินสินเชื่อลำดับที่ 2</t>
  </si>
  <si>
    <t>หน้า 65 จาก 71 หน้า</t>
  </si>
  <si>
    <r>
      <t xml:space="preserve">วงเงินสินเชื่อ </t>
    </r>
    <r>
      <rPr>
        <sz val="14"/>
        <rFont val="Browallia New"/>
        <family val="2"/>
      </rPr>
      <t>(ต่อ)</t>
    </r>
  </si>
  <si>
    <t>บริษัทย่อยสองแห่ง</t>
  </si>
  <si>
    <t>- จดจำนองที่ดินและอาคารโรงไฟฟ้าพลังงานแสงอาทิตย์ของบริษัทย่อยทั้งสองแห่งนั้น</t>
  </si>
  <si>
    <t>- จำนำสิทธิในสัญญาหลักต่างๆ</t>
  </si>
  <si>
    <t>- จำนำใบหุ้นของบริษัทย่อยทั้งสองแห่งนั้นทั้งหมดที่ถือโดยบริษัทฯ</t>
  </si>
  <si>
    <t>2. วงเงินกู้ยืมระยะสั้นในรูปตั๋วสัญญาใช้เงิน</t>
  </si>
  <si>
    <t>3. วงเงินเลตเตอร์ออฟเครดิต และ/หรือทำทรัสต์รีซีท และ/หรือ แพคกิ้งเครดิต</t>
  </si>
  <si>
    <t>4. วงเงินขายสิทธิเรียกร้องในหนี้ (Factoring)</t>
  </si>
  <si>
    <t>7. วงเงินสัญญาป้องกันความเสี่ยงด้านราคา (Hedging)</t>
  </si>
  <si>
    <t>หน้า 66 จาก 71 หน้า</t>
  </si>
  <si>
    <t>0.125 - 0.50</t>
  </si>
  <si>
    <t>0.50 - 2.60</t>
  </si>
  <si>
    <t>หน้า 67 จาก 71 หน้า</t>
  </si>
  <si>
    <t>หน้า 68 จาก 71 หน้า</t>
  </si>
  <si>
    <t>หน้า 69 จาก 71 หน้า</t>
  </si>
  <si>
    <t>33.2</t>
  </si>
  <si>
    <t>33.3</t>
  </si>
  <si>
    <t>หน้า 70 จาก 71 หน้า</t>
  </si>
  <si>
    <t>หน้า 71 จาก 71 หน้า</t>
  </si>
  <si>
    <t>นโยบายการบัญชีที่นำเสนอดังต่อไปนี้     ได้ถือปฏิบัติโดยสม่ำเสมอสำหรับงบการเงินทุกรอบระยะเวลาที่รายงานและมี</t>
  </si>
  <si>
    <t xml:space="preserve">นโยบายการบัญชีใหม่สำหรับปี 2556  เนื่องจากการนำมาตรฐานการบัญชีฉบับปรับปรุงใหม่มาถือปฏิบัติ ได้แก่ ภาษีเงินได้ </t>
  </si>
  <si>
    <t>และการนำเสนอข้อมูลส่วนงานที่เกี่ยวข้อง</t>
  </si>
  <si>
    <t>รายชื่อบริษัท</t>
  </si>
  <si>
    <t>การตีความมาตรฐานการบัญชี และแนวปฏิบัติทางการบัญชี ที่ปรับปรุงใหม่และออกใหม่ โดยสภาวิชาชีพบัญชีฯ ดังนี้.-</t>
  </si>
  <si>
    <t>ภาษีเงินได้ - การได้รับประโยชน์จากสินทรัพย์ที่ไม่ได้คิดค่าเสื่อมราคา</t>
  </si>
  <si>
    <t>ความช่วยเหลือจากรัฐบาล - กรณีที่ไม่มีความเกี่ยวข้องอย่างเฉพาะ</t>
  </si>
  <si>
    <t>1 มกราคม 2556 ดังต่อไปนี้.-</t>
  </si>
  <si>
    <t>ยังไม่ได้นำมาถือปฏิบัติก่อนวันที่มีผลบังคับใช้ ดังต่อไปนี้.-</t>
  </si>
  <si>
    <t>เรื่อง "การรายงานทางการเงินในสภาพเศรษฐกิจที่มี</t>
  </si>
  <si>
    <t>เงินเฟ้อรุนแรง"</t>
  </si>
  <si>
    <t>ออกใหม่ทั้ง  31  ฉบับดังกล่าวต่องบการเงินในปีที่เริ่มนำมาถือปฏิบัติ  ซึ่งยังไม่สามารถสรุปได้ในขณะนี้ ยกเว้นมาตรฐานการ</t>
  </si>
  <si>
    <t>บัญชีดังต่อไปนี้.-</t>
  </si>
  <si>
    <t>บัญชี  ฉบับที่  1 ยังได้อธิบายส่วนประกอบของส่วนของเจ้าของว่ากิจการอาจแสดงรายละเอียดการวิเคราะห์กำไรหรือขาดทุน</t>
  </si>
  <si>
    <t>เบ็ดเสร็จแต่ละรายการ ในงบแสดงการเปลี่ยนแปลงส่วนของผู้ถือหุ้นหรือในหมายเหตุประกอบงบการเงินอย่างใดอย่างหนึ่งได้</t>
  </si>
  <si>
    <t>การรับรู้สินทรัพย์ในงบแสดงฐานะการเงินเท่านั้น จึงสามารถจัดประเภทเป็นกิจกรรมลงทุน   การปรับปรุงมาตรฐานการบัญชี</t>
  </si>
  <si>
    <t>มูลค่ายุติธรรม มาตรฐานการบัญชี  ฉบับที่  12   ฉบับที่ใช้อยู่ในปัจจุบัน   กำหนดให้กิจการวัดค่าภาษีเงินได้รอการตัดบัญชีที่</t>
  </si>
  <si>
    <t>ตีความฉบับที่  21     เรื่องภาษีเงินได้ -  การได้รับประโยชน์จากสินทรัพย์ที่ไม่ได้คิดค่าเสื่อมราคาที่ตีราคาใหม่  เป็นส่วนของ</t>
  </si>
  <si>
    <t>มาตรฐานการบัญชีฉบับที่ 12  (ฉบับปรับปรุง  2555 ) การปรับปรุงมาตรฐานการบัญชีดังกล่าวไม่ส่งผลกระทบกับงบการเงิน</t>
  </si>
  <si>
    <t>ของบริษัทฯ  และบริษัทย่อย</t>
  </si>
  <si>
    <t>มาตรฐานการบัญชีฉบับนี้       ได้ตัดภาคผนวกของมาตรฐานการบัญชีของมาตรฐานการบัญชีฉบับที่  18   ออกการ</t>
  </si>
  <si>
    <t>สินทรัพย์นั้น   ปัจจุบันฝ่ายบริหารของบริษัทฯ  และบริษัทย่อย อยู่ในระหว่างการประเมินผลกระทบกับงบการเงินสำหรับปีที่</t>
  </si>
  <si>
    <t>นโยบายการบัญชีที่สำคัญ</t>
  </si>
  <si>
    <t>รายได้จากการขายสินค้า รับรู้เมื่อได้ส่งมอบ โอนความเสี่ยงและผลตอบแทนของความเป็นเจ้าของในสินค้าให้แก่ผู้ซื้อแล้ว</t>
  </si>
  <si>
    <t>รายได้จากการให้บริการ  รับรู้เมื่อได้ให้บริการแก่ลูกค้าแล้ว</t>
  </si>
  <si>
    <t>รายได้จากการขายไฟฟ้า รับรู้เมื่อส่งมอบและลูกค้ายอมรับการส่งมอบ</t>
  </si>
  <si>
    <t>เงินฝากประจำเกินกว่าสามเดือน แต่ไม่เกินสิบสองเดือน  บริษัทฯ และบริษัทย่อยบันทึกเป็นเงินลงทุนชั่วคราว (ถ้ามี)</t>
  </si>
  <si>
    <r>
      <t>นโยบายการบัญชีที่สำคัญ</t>
    </r>
    <r>
      <rPr>
        <sz val="14"/>
        <rFont val="Browallia New"/>
        <family val="2"/>
      </rPr>
      <t xml:space="preserve"> (ต่อ)</t>
    </r>
  </si>
  <si>
    <t>ลูกหนี้การค้า ลูกหนี้อื่น และค่าเผื่อหนี้สงสัยจะสูญ</t>
  </si>
  <si>
    <t>ออกก่อน และจะถือเป็นส่วนหนึ่งของต้นทุนขายเมื่อมีการขายและเบิกใช้</t>
  </si>
  <si>
    <t>สินค้าคงเหลือ  แสดงในราคาทุนหรือมูลค่าสุทธิที่จะได้รับแล้วแต่ราคาใดจะต่ำกว่า   ราคาทุนคำนวณโดยวิธีเข้าก่อน -</t>
  </si>
  <si>
    <t xml:space="preserve">การรับรู้ด้วยราคาทุนหักผลขาดทุนจากการด้อยค่า  (ถ้ามี)  </t>
  </si>
  <si>
    <t>อสังหาริมทรัพย์เพื่อการลงทุนวัดมูลค่าเริ่มแรกด้วยราคาทุน   ซึ่งรวมถึงต้นทุนในการทำรายการและวัดมูลค่าภายหลัง</t>
  </si>
  <si>
    <t>บริษัทดังกล่าวดำเนินการจดทะเบียนเลิกบริษัทในเดือนกันยายน 2555  และเสร็จการชำระบัญชีในเดือนกุมภาพันธ์ และเดือนกันยายน 2556</t>
  </si>
  <si>
    <t>เลี้ยงชีพ ผลตอบแทนอื่น และผลประโยชน์พนักงานหลังออกจากงาน สรุปได้ดังนี้.-</t>
  </si>
  <si>
    <t>บริษัทฯ ให้บริษัทที่เกี่ยวข้องกันกู้ยืมเงิน โดยบริษัทดังกล่าวข้างต้นออกตั๋วสัญญาใช้เงิน ครบกำหนดชำระเมื่อทวงถาม</t>
  </si>
  <si>
    <t xml:space="preserve">เงินให้กู้ยืมแก่บริษัท  อีเอ  โซล่า  นครสวรรค์  จำกัด ข้างต้น    จัดทำเป็นสัญญากู้ยืมเงิน   โดยวงเงินกู้บางส่วนจำนวน </t>
  </si>
  <si>
    <t>590  ล้านบาท  กำหนดให้ชำระคืนเมื่อการก่อสร้างโรงไฟฟ้าแล้วเสร็จ   และมีการตรวจรับงานจากตัวแทนเรียบร้อยแล้ว  ส่วน</t>
  </si>
  <si>
    <t>ที่เหลือชำระเมื่อบริษัท  อีเอ  โซล่า  นครสวรรค์  จำกัด  มีสิทธิเบิกเงินกู้ยืมจากผู้ให้สินเชื่อ (สถาบันการเงิน) ได้ครบทั้งจำนวน</t>
  </si>
  <si>
    <t xml:space="preserve">บริษัทฯ   ได้รับค่าเช่าล่วงหน้าจากบริษัทย่อยแห่งหนึ่งเพื่อเป็นค่าเช่าที่ดิน  เป็นระยะเวลา  25  ปี  ตั้งแต่วันที่  </t>
  </si>
  <si>
    <t>3  กรกฎาคม  2556  ถึงวันที่  3  กรกฏาคม  2581</t>
  </si>
  <si>
    <t>ณ วันที่ 31 ธันวาคม 2556 และ 2555 บริษัทฯ ได้ทำสัญญาเข้าค้ำประกันวงเงินสินเชื่อของบริษัทที่เกี่ยวข้องกันแห่งหนึ่ง</t>
  </si>
  <si>
    <t>กับธนาคารพาณิชย์แห่งหนึ่งในวงเงินรวม 38.68 ล้านบาท และ 18 ล้านบาท ตามลำดับ</t>
  </si>
  <si>
    <t>11.</t>
  </si>
  <si>
    <t>(พันบาท)</t>
  </si>
  <si>
    <t>เมื่อวันที่ 20 สิงหาคม 2555 บริษัทฯ ได้ลงทุนในหุ้นสามัญของ บริษัท อีเอ โซล่า นครสวรรค์ จำกัด จำนวน 99,997 หุ้น</t>
  </si>
  <si>
    <t>มูลค่าหุ้นละ  10 บาท    รวมเป็นเงิน  999,970  บาท   มีสัดส่วนในการถือหุ้นร้อยละ  99.99    ของทุนจดทะเบียนบริษัท</t>
  </si>
  <si>
    <t>ให้บริษัทย่อยเช่าเพื่อใช้สำหรับก่อสร้างโรงไฟฟ้าพลังงานแสงอาทิตย์และโรงไฟฟ้าพลังงานลม</t>
  </si>
  <si>
    <t>ณ วันที่ 31 ธันวาคม 2556 อสังหาริมทรัพย์เพื่อการลงทุนของบริษัทฯ ทั้งจำนวน เป็นที่ดินโดยมีวัตถุประสงค์เพื่อ</t>
  </si>
  <si>
    <t>ภายหน้า  และเครื่องจักรบางส่วนกรรมสิทธิ์ของบริษัทฯ   ติดภาระจำนองเพื่อเป็นหลักประกันวงเงินสินเชื่อต่างๆ กับธนาคาร</t>
  </si>
  <si>
    <t>สิทธิจากการใช้ระบบสายส่งกระแสไฟฟ้า   เกิดจากสัญญากับการไฟฟ้าส่วนภูมิภาค      และการไฟฟ้านครหลวงที่</t>
  </si>
  <si>
    <t>กำหนดให้สัญญาที่บริษัทย่อย  2  แห่ง ทำกับการไฟฟ้าส่วนภูมิภาค และการไฟฟ้านครหลวง  โดยกำหนดให้บริษัทย่อย</t>
  </si>
  <si>
    <t>เป็นผู้ลงทุนในการติดตั้งระบบสายส่งกระแสไฟฟ้า   เพื่อประโยชน์ในการจำหน่ายกระแสไฟฟ้า  กรรมสิทธิ์ในสินทรัพย์ที่</t>
  </si>
  <si>
    <t>ลงทุนจะตกเป็นของการไฟฟ้าส่วนภูมิภาคและการไฟฟ้านครหลวง ตามที่ระบุไว้ในสัญญา บริษัทย่อยจะตัดจำหน่ายสิทธิ</t>
  </si>
  <si>
    <t>ดังกล่าวเมื่อเริ่มเดินเครื่องจ่ายไฟเข้าระบบเชิงพาณิชย์</t>
  </si>
  <si>
    <t>สินทรัพย์และหนี้สินภาษีเงินได้รอการตัดบัญชี มีรายละเอียดดังนี้.-</t>
  </si>
  <si>
    <t>ค่าใช้จ่ายภาษีเงินได้สำหรับงวดที่รับรู้ในกำไรหรือขาดทุน สรุปได้ดังนี้.-</t>
  </si>
  <si>
    <t>17.4</t>
  </si>
  <si>
    <t>รายการปรับปรุงหลัก  ได้แก่ ค่าเผื่อผลขาดทุนจากสินค้าเคลื่อนไหวช้า  ภาระผูกพันผลประโยชน์พนักงาน</t>
  </si>
  <si>
    <t>และค่าใช้จ่ายที่ไม่เป็นไปตามเกณฑ์ที่ประมวลรัษฎากรกำหนด</t>
  </si>
  <si>
    <t>เพื่อใช้สำหรับการก่อสร้างโรง</t>
  </si>
  <si>
    <t xml:space="preserve">ระยะเวลา 10 ปี     นับตั้งแต่วันเริ่มต้นซื้อขายไฟฟ้าเชิงพาณิชย์  บริษัทย่อยรับรู้เงินอุดหนุนดังกล่าว  เป็นรายได้ทั้งจำนวน   </t>
  </si>
  <si>
    <t>เมื่อบริษัทย่อยจำหน่ายกระแสไฟฟ้า     และลูกค้ายอมรับการส่งมอบนั้น</t>
  </si>
  <si>
    <t xml:space="preserve">จากการไฟฟ้าส่วนภูมิภาคจากการจำหน่ายกระแสไฟฟ้าจากพลังงานแสงอาทิตย์ในอัตรา  8  บาท   ต่อกิโลวัตต์   (บริษัท </t>
  </si>
  <si>
    <t>อีเอ โซล่า จำกัด)  และจากการไฟฟ้าฝ่ายผลิตในอัตรา  6.50 บาท  ต่อกิโลวัตต์ (บริษัท อีเอ โซล่า นครสวรรค์ จำกัด)  เป็น</t>
  </si>
  <si>
    <t>กำไรต่อหุ้นขั้นพื้นฐาน คำนวณโดยการหารกำไรสุทธิสำหรับปีส่วนที่เป็นของผู้ถือหุ้นของบริษัทฯ  (ไม่รวมกำไรขาดทุน</t>
  </si>
  <si>
    <t>ค่าเสื่อมราคาและตัดจ่าย</t>
  </si>
  <si>
    <t xml:space="preserve">   ต้นทุนทางการเงิน</t>
  </si>
  <si>
    <t>- จดจำนองเครื่องจักรบางส่วนของบริษัทฯ  (ในปี 2556 บริษัทฯ ยกเลิกวงเงินดังกล่าวแล้ว)</t>
  </si>
  <si>
    <t>การเปิดเผยข้อมูลเกี่ยวกับเครื่องมือทางการเงิน</t>
  </si>
  <si>
    <t>นโยบายการบัญชีที่เกี่ยวข้องได้เปิดเผยไว้ในหมายเหตุประกอบงบการเงินสำหรับปี สิ้นสุดวันที่ 31 ธันวาคม 2556</t>
  </si>
  <si>
    <r>
      <t>การเปิดเผยเกี่ยวกับข้อมูลเครื่องมือทางการเงิน</t>
    </r>
    <r>
      <rPr>
        <sz val="14"/>
        <rFont val="Browallia New"/>
        <family val="2"/>
      </rPr>
      <t xml:space="preserve"> (ต่อ)</t>
    </r>
  </si>
  <si>
    <t>ความเสี่ยงด้านการให้สินเชื่อ</t>
  </si>
  <si>
    <t>3.65 - 4.50</t>
  </si>
  <si>
    <t>MLR - 2.00,</t>
  </si>
  <si>
    <t>THBFIX+(2,2.10)</t>
  </si>
  <si>
    <t xml:space="preserve">ไม่คาดว่าจะได้รับความเสียหายที่เป็นสาระสำคัญจากการไม่ปฏิบัติตามสัญญา </t>
  </si>
  <si>
    <t>ความเสี่ยงด้านสภาพคล่อง  คือ  ความเสี่ยงที่บริษัทฯ และบริษัทย่อย จะไม่สามารถปฏิบัติตามภาระผูกพัน</t>
  </si>
  <si>
    <t>ได้เมื่อครบกำหนด   เนื่องจากไม่สามารถเปลี่ยนสินทรัพย์เป็นเงินสดได้  หรือไม่สามารถจัดหาเงินได้เพียงพอตามความ</t>
  </si>
  <si>
    <t>ต้องการในเวลาที่เหมาะสม ซึ่งอาจทำให้เกิดความเสียหายได้ บริษัทฯ และบริษัทย่อยมีนโยบายในการบริหารความเสี่ยง</t>
  </si>
  <si>
    <t>ด้านสภาพคล่องที่อาจเกิดขึ้น     โดยการจัดเตรียมวงเงินสินเชื่อที่คาดว่าเพียงพอในการดำเนินธุรกิจของบริษัทฯ   และ</t>
  </si>
  <si>
    <t>บริษัทย่อยซึ่งวงเงินดังกล่าวได้รับการอนุมัติจากธนาคารพาณิชย์หลายแห่ง</t>
  </si>
  <si>
    <t>มูลค่ายุติธรรม  หมายถึง  จำนวนเงินที่ผู้ซื้อและผู้ขายตกลงแลกเปลี่ยนเครื่องมือทางการเงินกัน  ในขณะที่</t>
  </si>
  <si>
    <t>ทั้งสองฝ่ายมีความรอบรู้และเต็มใจในการแลกเปลี่ยน    และสามารถต่อรองราคากันได้อย่างเป็นอิสระในลักษณะที่ไม่มี</t>
  </si>
  <si>
    <t>ความเกี่ยวข้องกัน</t>
  </si>
  <si>
    <t>วิธีการกำหนดมูลค่ายุติธรรมขึ้นอยู่กับลักษณะของเครื่องมือทางการเงิน ในกรณีของเครื่องมือทางการเงิน</t>
  </si>
  <si>
    <t xml:space="preserve">ที่มีการซื้อขายในตลาด  มูลค่ายุติธรรมจะกำหนดจากราคาตลาดล่าสุด  แต่หากไม่สามารถหาราคาตลาดที่เหมาะสมได้ </t>
  </si>
  <si>
    <t>มูลค่ายุติธรรมของเครื่องมือทางการเงินจะกำหนดขึ้นโดยใช้เกณฑ์การวัดมูลค่าที่เหมาะสม</t>
  </si>
  <si>
    <t>เนื่องจากสินทรัพย์และหนี้สินทางการเงินส่วนใหญ่ของบริษัทฯ    และบริษัทย่อยจัดอยู่ในประเภทระยะสั้น</t>
  </si>
  <si>
    <t>และเงินกู้ยืมมีอัตราดอกเบี้ยใกล้เคียงกับอัตราดอกเบี้ยในตลาด  บริษัทฯ  และบริษัทย่อยจึงประมาณมูลค่ายุติธรรมของ</t>
  </si>
  <si>
    <t>สินทรัพย์และหนี้สินทางการเงินใกล้เคียงกับมูลค่าตามบัญชีที่แสดงในงบแสดงฐานะการเงิน</t>
  </si>
  <si>
    <t xml:space="preserve">มูลค่ายุติธรรมของเครื่องมือทางการเงิน </t>
  </si>
  <si>
    <t>ค่าเช่าที่ดินที่ต้องจ่ายในอนาคตมีดังต่อไปนี้.-</t>
  </si>
  <si>
    <t>บริษัทฯ ได้ทำสัญญาเช่าที่ดินเพื่อใช้เป็นที่ตั้งกังหันลมโครงการโรงไฟฟ้าพลังงานลม โดยมีระยะเวลาการเช่า 25 ปี</t>
  </si>
  <si>
    <t>33.4</t>
  </si>
  <si>
    <t xml:space="preserve">ณ  วันที่  31  ธันวาคม  2556  และ  2555   ในงบการเงินรวม แสดงอัตราส่วนหนี้สินต่อทุนเป็น 1.63 : 1  และ 1.23 : 1 </t>
  </si>
  <si>
    <t>ตามลำดับ  และในงบการเงินเฉพาะกิจการเป็น 0.24 : 1 และ 0.61 : 1 ตามลำดับ</t>
  </si>
  <si>
    <t>งบการเงิน ข้อ 31</t>
  </si>
  <si>
    <r>
      <t>เงินจ่ายล่วงหน้าเพื่อซื้อเงินลงทุนในบริษัทย่อย</t>
    </r>
    <r>
      <rPr>
        <sz val="14"/>
        <rFont val="Browallia New"/>
        <family val="2"/>
      </rPr>
      <t xml:space="preserve"> (ต่อ)</t>
    </r>
  </si>
  <si>
    <t>ส่วนลดมูลค่างานตามสัญญา</t>
  </si>
  <si>
    <t>พาณิชย์  (ดูหมายเหตุประกอบงบการเงินข้อ 32 และ 34.4 ประกอบ)</t>
  </si>
  <si>
    <r>
      <t>บริษัทใหญ่</t>
    </r>
    <r>
      <rPr>
        <sz val="13"/>
        <rFont val="Browallia New"/>
        <family val="2"/>
      </rPr>
      <t xml:space="preserve"> (ต่อ)</t>
    </r>
  </si>
  <si>
    <r>
      <t>บริษัทย่อย</t>
    </r>
    <r>
      <rPr>
        <sz val="13"/>
        <rFont val="Browallia New"/>
        <family val="2"/>
      </rPr>
      <t xml:space="preserve"> (ต่อ)</t>
    </r>
  </si>
  <si>
    <t>เงินกู้ยืมระยะยาวข้างต้นค้ำประกันโดยหลักประกันตามหมายเหตุประกอบงบการเงินข้อ 32</t>
  </si>
  <si>
    <t>TMO2551</t>
  </si>
  <si>
    <t>เงินประกันผลงานการก่อสร้างโรงไฟฟ้า</t>
  </si>
  <si>
    <t>เงินประกันผลงานการก่อสร้างโรงไฟฟ้าเป็นเงินที่บริษัทย่อยแห่งหนึ่งหักเงินค่าจ้างจากผู้รับจ้างในแต่ละงวดที่ครบกำหนด</t>
  </si>
  <si>
    <t>ชำระ โดยจะหักไว้ในในอัตราร้อยละ 10.00 ของมูลค่างานและจะจ่ายชำระคืนตามเงื่อนไขที่ระบุไว้ในสัญญา</t>
  </si>
  <si>
    <t>ข้อมูลเกี่ยวกับส่วนงาน</t>
  </si>
  <si>
    <r>
      <t>ข้อมูลเกี่ยวกับส่วนงาน</t>
    </r>
    <r>
      <rPr>
        <sz val="14"/>
        <rFont val="Browallia New"/>
        <family val="2"/>
      </rPr>
      <t xml:space="preserve"> (ต่อ)</t>
    </r>
  </si>
  <si>
    <t>33.1.</t>
  </si>
  <si>
    <t>เงินให้กู้ยืมระยะสั้นแก่บริษัทที่เกี่ยวข้อง</t>
  </si>
  <si>
    <t>เงินให้กู้ยืมระยะยาวแก่บริษัทย่อย</t>
  </si>
  <si>
    <t>5.50-7.50</t>
  </si>
  <si>
    <t>33.5</t>
  </si>
  <si>
    <t>33.6</t>
  </si>
  <si>
    <t>34.1</t>
  </si>
  <si>
    <t>34.2</t>
  </si>
  <si>
    <t>34.3</t>
  </si>
  <si>
    <t>เงินฝากสถาบันการเงินที่ติดภาระค้ำประกัน ประกอบด้วย.-</t>
  </si>
  <si>
    <t>เงินฝากประเภท</t>
  </si>
  <si>
    <t>ค้ำประกัน</t>
  </si>
  <si>
    <t>ออมทรัพย์</t>
  </si>
  <si>
    <t>วงเงินกู้ยืมเงินระยะยาว</t>
  </si>
  <si>
    <t>วงเงินเลตเตอร์ออฟเครดิต และ/หรือ ทรัสต์รีซีท</t>
  </si>
  <si>
    <t>ให้ธนาคารออกหนังสือค้ำประกัน</t>
  </si>
  <si>
    <t>ประจำ</t>
  </si>
  <si>
    <t>วงเงินเบิกเกินบัญชีและวงเงินกู้ยืมระยะสั้น</t>
  </si>
  <si>
    <t>ในรูปตั๋วสัญญาใช้เงิน</t>
  </si>
  <si>
    <t xml:space="preserve">           -  </t>
  </si>
  <si>
    <t xml:space="preserve">             -  </t>
  </si>
  <si>
    <t>บริษัทอื่น - วงเงินที่ 3</t>
  </si>
  <si>
    <t>รวมเงินให้กู้ยืมระยะสั้นแก่บุคคลและบริษัทอื่น</t>
  </si>
  <si>
    <r>
      <t>เงินลงทุนในบริษัท อีเอ โซล่า จำกัด</t>
    </r>
    <r>
      <rPr>
        <sz val="14"/>
        <rFont val="Browallia New"/>
        <family val="2"/>
      </rPr>
      <t xml:space="preserve"> (ต่อ)</t>
    </r>
  </si>
  <si>
    <t>เงินกู้ยืมระยะสั้นข้างต้นค้ำประกันโดยหลักประกันตามหมายเหตุประกอบงบการเงินข้อ 32</t>
  </si>
  <si>
    <t>ผลขาดทุนจากสินค้าเคลื่อนไหวช้า</t>
  </si>
  <si>
    <t>ข้อมูลส่วนงานดำเนินงานที่นำเสนอนี้สอดคล้องกับรายงานภายในของบริษัทฯ และบริษัทย่อยที่ผู้มีอำนาจตัดสินใจสูงสุด</t>
  </si>
  <si>
    <t>ด้านการดำเนินงานได้รับและสอบทานอย่างสม่ำเสมอ        เพื่อใช้ในการตัดสินใจในการจัดสรรทรัพยากรให้กับส่วนงานและ</t>
  </si>
  <si>
    <t>ประเมินผลการดำเนินงานของส่วนงาน  ทั้งนี้ ผู้มีอำนาจตัดสินใจสูงสุดด้านการดำเนินงานของบริษัท  คือ คณะกรรมการของ</t>
  </si>
  <si>
    <t>บริษัทฯ และบริษัทย่อยนำเสนอข้อมูลทางการเงินจำแนกตามส่วนงานดำเนินงานเป็นรูปแบบหลักในการรายงานส่วนงาน</t>
  </si>
  <si>
    <t>ดำเนินงานพิจารณาจากระบบการบริหารจัดการ    และโครงสร้างการรายงานทางการเงินภายในที่ได้รายงานต่อผู้มีอำนาจการ</t>
  </si>
  <si>
    <t>ตัดสินใจสูงสุดด้านการดำเนินงานของกลุ่มบริษัทเป็นเกณฑ์ในการกำหนดส่วนงาน</t>
  </si>
  <si>
    <t>สินทรัพย์      รายได้จากส่วนงานเป็นรายการที่เกี่ยวข้องโดยตรงกับส่วนงานหรือที่สามารถปันส่วนให้กับส่วนงานได้อย่าง</t>
  </si>
  <si>
    <t>สมเหตุสมผล</t>
  </si>
  <si>
    <t>บริษัทฯ และบริษัทย่อย มีส่วนงานภูมิศาสตร์ทั้งตลาดในประเทศและต่างประเทศ โดยรายได้จากการขายต่างประเทศมี</t>
  </si>
  <si>
    <t>จำนวนเงินเล็กน้อย</t>
  </si>
  <si>
    <r>
      <t>การเปิดเผยข้อมูลเกี่ยวกับเครื่องมือทางการเงิน</t>
    </r>
    <r>
      <rPr>
        <sz val="14"/>
        <rFont val="Browallia New"/>
        <family val="2"/>
      </rPr>
      <t xml:space="preserve"> (ต่อ)</t>
    </r>
  </si>
  <si>
    <t>กำไรก่อนต้นทุนทางการเงินและภาษีเงินได้</t>
  </si>
  <si>
    <t>กำไร(ขาดทุน)ก่อนต้นทุนทางการเงินและภาษีเงินได้</t>
  </si>
  <si>
    <t>กำไร(ขาดทุน)ก่อนภาษีเงินได้</t>
  </si>
  <si>
    <t xml:space="preserve">   </t>
  </si>
  <si>
    <t xml:space="preserve">         </t>
  </si>
  <si>
    <t xml:space="preserve">           </t>
  </si>
  <si>
    <t xml:space="preserve">           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</si>
</sst>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_-* #,##0_-;\-* #,##0_-;_-* &quot;-&quot;_-;_-@_-"/>
    <numFmt numFmtId="166" formatCode="_-* #,##0.00_-;\-* #,##0.00_-;_-* &quot;-&quot;??_-;_-@_-"/>
    <numFmt numFmtId="167" formatCode="\t&quot;฿&quot;#,##0_);\(\t&quot;฿&quot;#,##0\)"/>
    <numFmt numFmtId="168" formatCode="General_)"/>
    <numFmt numFmtId="169" formatCode="_(* #,##0_);_(* \(#,##0\);_(* &quot;-&quot;??_);_(@_)"/>
    <numFmt numFmtId="170" formatCode="#,##0.00;[Red]\ \(#,##0.00\)"/>
    <numFmt numFmtId="171" formatCode="0_);\(0\)"/>
    <numFmt numFmtId="172" formatCode="_-* #,##0_-;\-* #,##0_-;_-* &quot;-&quot;??_-;_-@_-"/>
    <numFmt numFmtId="173" formatCode="#,##0.00;[Red]#,##0.00"/>
    <numFmt numFmtId="174" formatCode="_(* #,##0.00_);_(* \(#,##0.00\);_(* \-??_);_(@_)"/>
    <numFmt numFmtId="175" formatCode="_-* #,##0.000_-;\-* #,##0.000_-;_-* &quot;-&quot;??_-;_-@_-"/>
    <numFmt numFmtId="176" formatCode="_ * #,##0_ ;_ * \-#,##0_ ;_ * &quot;-&quot;??_ ;_ @_ "/>
    <numFmt numFmtId="177" formatCode="#,##0.00;\(#,##0.00\)"/>
    <numFmt numFmtId="178" formatCode="0.0"/>
    <numFmt numFmtId="179" formatCode="#,##0;[Red]#,##0"/>
    <numFmt numFmtId="180" formatCode="#,##0.00&quot; $&quot;;\-#,##0.00&quot; $&quot;"/>
    <numFmt numFmtId="181" formatCode="#,##0.00&quot; $&quot;;[Red]\-#,##0.00&quot; $&quot;"/>
    <numFmt numFmtId="182" formatCode="d\.m\.yy"/>
    <numFmt numFmtId="183" formatCode="d\.mmm\.yy"/>
    <numFmt numFmtId="184" formatCode="d\.mmm"/>
    <numFmt numFmtId="185" formatCode="mmm\.yy"/>
    <numFmt numFmtId="186" formatCode="#,##0.00\ &quot;F&quot;;\-#,##0.00\ &quot;F&quot;"/>
    <numFmt numFmtId="187" formatCode="dd\-mmm\-yy_)"/>
    <numFmt numFmtId="188" formatCode="0.0%"/>
    <numFmt numFmtId="189" formatCode="_(&quot;$&quot;* #,##0.0_);_(&quot;$&quot;* \(#,##0.0\);_(&quot;$&quot;* &quot;0.0&quot;_);_(@_)"/>
    <numFmt numFmtId="190" formatCode="0."/>
    <numFmt numFmtId="191" formatCode="0%_);\(0%\)"/>
    <numFmt numFmtId="192" formatCode="&quot;ฃค&quot;#,##0;&quot;ฃค&quot;\-#,##0"/>
    <numFmt numFmtId="193" formatCode="0&quot;  &quot;"/>
    <numFmt numFmtId="194" formatCode="#,##0.0_);[Red]\(#,##0.0\)"/>
    <numFmt numFmtId="195" formatCode="d\.m\.yy\ h:mm"/>
    <numFmt numFmtId="196" formatCode="_-* #,##0.00\ &quot;F&quot;_-;\-* #,##0.00\ &quot;F&quot;_-;_-* &quot;-&quot;??\ &quot;F&quot;_-;_-@_-"/>
    <numFmt numFmtId="197" formatCode="0.00&quot;  &quot;"/>
    <numFmt numFmtId="198" formatCode="_-* #,##0.00_-;\ \(#,##0.00\)_-;_-* &quot;-&quot;??_-;_-@_-"/>
    <numFmt numFmtId="199" formatCode="_(* #,##0_);_(* \(#,##0\);_(* &quot;-&quot;?_);_(@_)"/>
    <numFmt numFmtId="200" formatCode="B1d/m/yyyy"/>
  </numFmts>
  <fonts count="11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5"/>
      <name val="Browallia New"/>
      <family val="2"/>
    </font>
    <font>
      <sz val="12"/>
      <name val="Browallia New"/>
      <family val="2"/>
    </font>
    <font>
      <b/>
      <u val="single"/>
      <sz val="15"/>
      <name val="Browallia New"/>
      <family val="2"/>
    </font>
    <font>
      <sz val="13"/>
      <name val="Browallia New"/>
      <family val="2"/>
    </font>
    <font>
      <sz val="14"/>
      <name val="Browallia New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b/>
      <sz val="14"/>
      <name val="Angsana New"/>
      <family val="1"/>
    </font>
    <font>
      <u val="single"/>
      <sz val="12"/>
      <name val="Browallia New"/>
      <family val="2"/>
    </font>
    <font>
      <b/>
      <sz val="12"/>
      <name val="Browallia New"/>
      <family val="2"/>
    </font>
    <font>
      <b/>
      <sz val="13"/>
      <name val="Browallia New"/>
      <family val="2"/>
    </font>
    <font>
      <sz val="11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u val="single"/>
      <sz val="13"/>
      <name val="Browallia New"/>
      <family val="2"/>
    </font>
    <font>
      <b/>
      <sz val="14"/>
      <color indexed="8"/>
      <name val="Browallia New"/>
      <family val="2"/>
    </font>
    <font>
      <b/>
      <u val="single"/>
      <sz val="14"/>
      <name val="Browallia New"/>
      <family val="2"/>
    </font>
    <font>
      <i/>
      <u val="single"/>
      <sz val="14"/>
      <name val="Browallia New"/>
      <family val="2"/>
    </font>
    <font>
      <sz val="14"/>
      <name val="Angsana New"/>
      <family val="1"/>
    </font>
    <font>
      <sz val="14"/>
      <color indexed="8"/>
      <name val="Browallia New"/>
      <family val="2"/>
    </font>
    <font>
      <sz val="12"/>
      <name val="Arial"/>
      <family val="2"/>
    </font>
    <font>
      <u val="single"/>
      <sz val="13"/>
      <name val="Browallia New"/>
      <family val="2"/>
    </font>
    <font>
      <sz val="14"/>
      <name val="Times New Roman"/>
      <family val="1"/>
    </font>
    <font>
      <b/>
      <sz val="14"/>
      <name val="BrowalliaUPC"/>
      <family val="2"/>
    </font>
    <font>
      <sz val="14"/>
      <name val="Arial"/>
      <family val="2"/>
    </font>
    <font>
      <sz val="13"/>
      <name val="Cordia New"/>
      <family val="2"/>
    </font>
    <font>
      <b/>
      <u val="single"/>
      <sz val="12"/>
      <name val="Browallia New"/>
      <family val="2"/>
    </font>
    <font>
      <sz val="12"/>
      <name val="Helv"/>
      <family val="0"/>
    </font>
    <font>
      <sz val="11"/>
      <color indexed="9"/>
      <name val="Calibri"/>
      <family val="2"/>
    </font>
    <font>
      <b/>
      <sz val="10"/>
      <name val="Helv"/>
      <family val="0"/>
    </font>
    <font>
      <b/>
      <sz val="10"/>
      <name val="Tms Rmn"/>
      <family val="0"/>
    </font>
    <font>
      <sz val="12"/>
      <name val="Tms Rmn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CordiaUPC"/>
      <family val="2"/>
    </font>
    <font>
      <sz val="10"/>
      <name val="MS Sans Serif"/>
      <family val="2"/>
    </font>
    <font>
      <b/>
      <sz val="11"/>
      <name val="Helv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0"/>
      <name val="Courier"/>
      <family val="3"/>
    </font>
    <font>
      <sz val="16"/>
      <name val="EucrosiaUPC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u val="single"/>
      <sz val="14"/>
      <color indexed="12"/>
      <name val="Cordia New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ทsฒำฉ๚ล้"/>
      <family val="0"/>
    </font>
    <font>
      <sz val="11"/>
      <color indexed="17"/>
      <name val="Calibri"/>
      <family val="2"/>
    </font>
    <font>
      <u val="single"/>
      <sz val="14"/>
      <color indexed="36"/>
      <name val="Cordia Ne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2"/>
      <name val="Browallia New"/>
      <family val="2"/>
    </font>
    <font>
      <sz val="13.5"/>
      <name val="Browallia New"/>
      <family val="2"/>
    </font>
    <font>
      <sz val="14"/>
      <color indexed="12"/>
      <name val="Angsana New"/>
      <family val="1"/>
    </font>
    <font>
      <sz val="14"/>
      <color indexed="10"/>
      <name val="Browallia New"/>
      <family val="2"/>
    </font>
    <font>
      <sz val="12"/>
      <color indexed="8"/>
      <name val="Browallia New"/>
      <family val="2"/>
    </font>
    <font>
      <sz val="12"/>
      <color indexed="10"/>
      <name val="Browallia New"/>
      <family val="2"/>
    </font>
    <font>
      <b/>
      <sz val="12"/>
      <color indexed="8"/>
      <name val="Browallia New"/>
      <family val="2"/>
    </font>
    <font>
      <sz val="11"/>
      <color indexed="10"/>
      <name val="Browallia New"/>
      <family val="2"/>
    </font>
    <font>
      <u val="single"/>
      <sz val="14"/>
      <color indexed="8"/>
      <name val="Browallia New"/>
      <family val="2"/>
    </font>
    <font>
      <sz val="14"/>
      <color indexed="8"/>
      <name val="Angsana New"/>
      <family val="1"/>
    </font>
    <font>
      <b/>
      <u val="single"/>
      <sz val="14"/>
      <color indexed="8"/>
      <name val="Browallia New"/>
      <family val="2"/>
    </font>
    <font>
      <sz val="13"/>
      <color indexed="8"/>
      <name val="Browallia New"/>
      <family val="2"/>
    </font>
    <font>
      <sz val="13"/>
      <color indexed="10"/>
      <name val="Browallia New"/>
      <family val="2"/>
    </font>
    <font>
      <u val="single"/>
      <sz val="12"/>
      <color indexed="8"/>
      <name val="Browallia New"/>
      <family val="2"/>
    </font>
    <font>
      <b/>
      <sz val="15"/>
      <name val="Browallia New"/>
      <family val="2"/>
    </font>
    <font>
      <sz val="16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0000FF"/>
      <name val="Angsana New"/>
      <family val="1"/>
    </font>
    <font>
      <sz val="14"/>
      <color rgb="FFFF0000"/>
      <name val="Browallia New"/>
      <family val="2"/>
    </font>
    <font>
      <b/>
      <sz val="14"/>
      <color theme="1"/>
      <name val="Browallia New"/>
      <family val="2"/>
    </font>
    <font>
      <sz val="12"/>
      <color theme="1"/>
      <name val="Browallia New"/>
      <family val="2"/>
    </font>
    <font>
      <sz val="12"/>
      <color rgb="FFFF0000"/>
      <name val="Browallia New"/>
      <family val="2"/>
    </font>
    <font>
      <b/>
      <sz val="12"/>
      <color theme="1"/>
      <name val="Browallia New"/>
      <family val="2"/>
    </font>
    <font>
      <sz val="11"/>
      <color rgb="FFFF0000"/>
      <name val="Browallia New"/>
      <family val="2"/>
    </font>
    <font>
      <u val="single"/>
      <sz val="14"/>
      <color theme="1"/>
      <name val="Browallia New"/>
      <family val="2"/>
    </font>
    <font>
      <sz val="14"/>
      <color theme="1"/>
      <name val="Angsana New"/>
      <family val="1"/>
    </font>
    <font>
      <b/>
      <u val="single"/>
      <sz val="14"/>
      <color theme="1"/>
      <name val="Browallia New"/>
      <family val="2"/>
    </font>
    <font>
      <sz val="13"/>
      <color theme="1"/>
      <name val="Browallia New"/>
      <family val="2"/>
    </font>
    <font>
      <sz val="13"/>
      <color rgb="FFFF0000"/>
      <name val="Browallia New"/>
      <family val="2"/>
    </font>
    <font>
      <u val="single"/>
      <sz val="12"/>
      <color theme="1"/>
      <name val="Browallia New"/>
      <family val="2"/>
    </font>
    <font>
      <sz val="14"/>
      <color rgb="FF0000FF"/>
      <name val="Browallia Ne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389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39" fontId="31" fillId="0" borderId="0">
      <alignment/>
      <protection/>
    </xf>
    <xf numFmtId="39" fontId="31" fillId="0" borderId="0">
      <alignment/>
      <protection/>
    </xf>
    <xf numFmtId="42" fontId="0" fillId="0" borderId="0" applyFont="0" applyFill="0" applyBorder="0" applyAlignment="0" applyProtection="0"/>
    <xf numFmtId="39" fontId="31" fillId="0" borderId="0">
      <alignment/>
      <protection/>
    </xf>
    <xf numFmtId="39" fontId="31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9" fontId="31" fillId="0" borderId="0">
      <alignment/>
      <protection/>
    </xf>
    <xf numFmtId="39" fontId="31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7" fillId="40" borderId="0" applyNumberFormat="0" applyBorder="0" applyAlignment="0" applyProtection="0"/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82" fontId="24" fillId="0" borderId="0" applyFill="0" applyBorder="0" applyAlignment="0">
      <protection/>
    </xf>
    <xf numFmtId="183" fontId="24" fillId="0" borderId="0" applyFill="0" applyBorder="0" applyAlignment="0">
      <protection/>
    </xf>
    <xf numFmtId="184" fontId="24" fillId="0" borderId="0" applyFill="0" applyBorder="0" applyAlignment="0">
      <protection/>
    </xf>
    <xf numFmtId="180" fontId="24" fillId="0" borderId="0" applyFill="0" applyBorder="0" applyAlignment="0">
      <protection/>
    </xf>
    <xf numFmtId="185" fontId="24" fillId="0" borderId="0" applyFill="0" applyBorder="0" applyAlignment="0">
      <protection/>
    </xf>
    <xf numFmtId="181" fontId="24" fillId="0" borderId="0" applyFill="0" applyBorder="0" applyAlignment="0">
      <protection/>
    </xf>
    <xf numFmtId="0" fontId="88" fillId="41" borderId="1" applyNumberFormat="0" applyAlignment="0" applyProtection="0"/>
    <xf numFmtId="0" fontId="33" fillId="0" borderId="0">
      <alignment/>
      <protection/>
    </xf>
    <xf numFmtId="0" fontId="89" fillId="42" borderId="2" applyNumberFormat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39" fontId="31" fillId="0" borderId="0">
      <alignment/>
      <protection/>
    </xf>
    <xf numFmtId="39" fontId="31" fillId="0" borderId="0">
      <alignment/>
      <protection/>
    </xf>
    <xf numFmtId="41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0" fillId="0" borderId="0" applyFill="0" applyBorder="0" applyAlignment="0" applyProtection="0"/>
    <xf numFmtId="186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7" fontId="10" fillId="0" borderId="0">
      <alignment/>
      <protection/>
    </xf>
    <xf numFmtId="0" fontId="24" fillId="0" borderId="0" applyProtection="0">
      <alignment/>
    </xf>
    <xf numFmtId="14" fontId="8" fillId="0" borderId="0" applyFill="0" applyBorder="0" applyAlignment="0">
      <protection/>
    </xf>
    <xf numFmtId="188" fontId="10" fillId="0" borderId="0">
      <alignment/>
      <protection/>
    </xf>
    <xf numFmtId="18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80" fontId="24" fillId="0" borderId="0" applyFill="0" applyBorder="0" applyAlignment="0">
      <protection/>
    </xf>
    <xf numFmtId="185" fontId="24" fillId="0" borderId="0" applyFill="0" applyBorder="0" applyAlignment="0">
      <protection/>
    </xf>
    <xf numFmtId="181" fontId="24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24" fillId="0" borderId="0" applyProtection="0">
      <alignment/>
    </xf>
    <xf numFmtId="0" fontId="91" fillId="43" borderId="0" applyNumberFormat="0" applyBorder="0" applyAlignment="0" applyProtection="0"/>
    <xf numFmtId="38" fontId="36" fillId="44" borderId="0" applyNumberFormat="0" applyBorder="0" applyAlignment="0" applyProtection="0"/>
    <xf numFmtId="38" fontId="36" fillId="44" borderId="0" applyNumberFormat="0" applyBorder="0" applyAlignment="0" applyProtection="0"/>
    <xf numFmtId="38" fontId="36" fillId="44" borderId="0" applyNumberFormat="0" applyBorder="0" applyAlignment="0" applyProtection="0"/>
    <xf numFmtId="38" fontId="36" fillId="44" borderId="0" applyNumberFormat="0" applyBorder="0" applyAlignment="0" applyProtection="0"/>
    <xf numFmtId="38" fontId="36" fillId="44" borderId="0" applyNumberFormat="0" applyBorder="0" applyAlignment="0" applyProtection="0"/>
    <xf numFmtId="38" fontId="36" fillId="44" borderId="0" applyNumberFormat="0" applyBorder="0" applyAlignment="0" applyProtection="0"/>
    <xf numFmtId="38" fontId="36" fillId="44" borderId="0" applyNumberFormat="0" applyBorder="0" applyAlignment="0" applyProtection="0"/>
    <xf numFmtId="0" fontId="37" fillId="0" borderId="0">
      <alignment horizontal="left"/>
      <protection/>
    </xf>
    <xf numFmtId="0" fontId="37" fillId="45" borderId="3">
      <alignment/>
      <protection/>
    </xf>
    <xf numFmtId="0" fontId="38" fillId="0" borderId="4" applyNumberFormat="0" applyAlignment="0" applyProtection="0"/>
    <xf numFmtId="0" fontId="38" fillId="0" borderId="5">
      <alignment horizontal="left" vertical="center"/>
      <protection/>
    </xf>
    <xf numFmtId="14" fontId="39" fillId="12" borderId="6">
      <alignment horizontal="center" vertical="center" wrapText="1"/>
      <protection/>
    </xf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40" fillId="0" borderId="0" applyProtection="0">
      <alignment/>
    </xf>
    <xf numFmtId="0" fontId="38" fillId="0" borderId="0" applyProtection="0">
      <alignment/>
    </xf>
    <xf numFmtId="1" fontId="41" fillId="0" borderId="0" applyFont="0" applyFill="0" applyBorder="0" applyAlignment="0" applyProtection="0"/>
    <xf numFmtId="0" fontId="95" fillId="46" borderId="1" applyNumberFormat="0" applyAlignment="0" applyProtection="0"/>
    <xf numFmtId="10" fontId="36" fillId="47" borderId="10" applyNumberFormat="0" applyBorder="0" applyAlignment="0" applyProtection="0"/>
    <xf numFmtId="10" fontId="36" fillId="47" borderId="10" applyNumberFormat="0" applyBorder="0" applyAlignment="0" applyProtection="0"/>
    <xf numFmtId="10" fontId="36" fillId="47" borderId="10" applyNumberFormat="0" applyBorder="0" applyAlignment="0" applyProtection="0"/>
    <xf numFmtId="10" fontId="36" fillId="47" borderId="10" applyNumberFormat="0" applyBorder="0" applyAlignment="0" applyProtection="0"/>
    <xf numFmtId="10" fontId="36" fillId="47" borderId="10" applyNumberFormat="0" applyBorder="0" applyAlignment="0" applyProtection="0"/>
    <xf numFmtId="10" fontId="36" fillId="47" borderId="10" applyNumberFormat="0" applyBorder="0" applyAlignment="0" applyProtection="0"/>
    <xf numFmtId="10" fontId="36" fillId="47" borderId="10" applyNumberFormat="0" applyBorder="0" applyAlignment="0" applyProtection="0"/>
    <xf numFmtId="1" fontId="0" fillId="0" borderId="0" applyFont="0" applyFill="0" applyBorder="0" applyAlignment="0" applyProtection="0"/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80" fontId="24" fillId="0" borderId="0" applyFill="0" applyBorder="0" applyAlignment="0">
      <protection/>
    </xf>
    <xf numFmtId="185" fontId="24" fillId="0" borderId="0" applyFill="0" applyBorder="0" applyAlignment="0">
      <protection/>
    </xf>
    <xf numFmtId="181" fontId="24" fillId="0" borderId="0" applyFill="0" applyBorder="0" applyAlignment="0">
      <protection/>
    </xf>
    <xf numFmtId="0" fontId="96" fillId="0" borderId="11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6">
      <alignment/>
      <protection/>
    </xf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97" fillId="48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84" fillId="0" borderId="0">
      <alignment/>
      <protection/>
    </xf>
    <xf numFmtId="0" fontId="34" fillId="0" borderId="0">
      <alignment/>
      <protection/>
    </xf>
    <xf numFmtId="43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3" fontId="0" fillId="0" borderId="0">
      <alignment/>
      <protection/>
    </xf>
    <xf numFmtId="43" fontId="0" fillId="0" borderId="0">
      <alignment/>
      <protection/>
    </xf>
    <xf numFmtId="4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9" fillId="0" borderId="0">
      <alignment/>
      <protection/>
    </xf>
    <xf numFmtId="168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8" fontId="0" fillId="0" borderId="0">
      <alignment/>
      <protection/>
    </xf>
    <xf numFmtId="177" fontId="0" fillId="0" borderId="0">
      <alignment/>
      <protection/>
    </xf>
    <xf numFmtId="168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77" fontId="0" fillId="0" borderId="0">
      <alignment/>
      <protection/>
    </xf>
    <xf numFmtId="200" fontId="0" fillId="0" borderId="0">
      <alignment/>
      <protection/>
    </xf>
    <xf numFmtId="5" fontId="0" fillId="0" borderId="0">
      <alignment/>
      <protection/>
    </xf>
    <xf numFmtId="5" fontId="0" fillId="0" borderId="0">
      <alignment/>
      <protection/>
    </xf>
    <xf numFmtId="5" fontId="0" fillId="0" borderId="0">
      <alignment/>
      <protection/>
    </xf>
    <xf numFmtId="5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0" fontId="26" fillId="0" borderId="0">
      <alignment/>
      <protection/>
    </xf>
    <xf numFmtId="20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85" fillId="0" borderId="0">
      <alignment/>
      <protection/>
    </xf>
    <xf numFmtId="168" fontId="0" fillId="0" borderId="0">
      <alignment/>
      <protection/>
    </xf>
    <xf numFmtId="0" fontId="85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6" fillId="0" borderId="0">
      <alignment/>
      <protection/>
    </xf>
    <xf numFmtId="168" fontId="0" fillId="0" borderId="0">
      <alignment/>
      <protection/>
    </xf>
    <xf numFmtId="16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3" fontId="0" fillId="0" borderId="0">
      <alignment/>
      <protection/>
    </xf>
    <xf numFmtId="17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0" fillId="49" borderId="12" applyNumberFormat="0" applyFont="0" applyAlignment="0" applyProtection="0"/>
    <xf numFmtId="190" fontId="41" fillId="0" borderId="13" applyFont="0" applyFill="0" applyBorder="0" applyAlignment="0" applyProtection="0"/>
    <xf numFmtId="165" fontId="0" fillId="0" borderId="0" applyFont="0" applyFill="0" applyBorder="0" applyAlignment="0" applyProtection="0"/>
    <xf numFmtId="0" fontId="98" fillId="41" borderId="14" applyNumberFormat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4" fontId="24" fillId="0" borderId="0" applyFont="0" applyFill="0" applyBorder="0" applyAlignment="0" applyProtection="0"/>
    <xf numFmtId="192" fontId="47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2" fillId="0" borderId="15" applyNumberFormat="0" applyBorder="0">
      <alignment/>
      <protection/>
    </xf>
    <xf numFmtId="166" fontId="0" fillId="0" borderId="0" applyFont="0" applyFill="0" applyBorder="0" applyAlignment="0" applyProtection="0"/>
    <xf numFmtId="180" fontId="24" fillId="0" borderId="0" applyFill="0" applyBorder="0" applyAlignment="0">
      <protection/>
    </xf>
    <xf numFmtId="181" fontId="24" fillId="0" borderId="0" applyFill="0" applyBorder="0" applyAlignment="0">
      <protection/>
    </xf>
    <xf numFmtId="180" fontId="24" fillId="0" borderId="0" applyFill="0" applyBorder="0" applyAlignment="0">
      <protection/>
    </xf>
    <xf numFmtId="185" fontId="24" fillId="0" borderId="0" applyFill="0" applyBorder="0" applyAlignment="0">
      <protection/>
    </xf>
    <xf numFmtId="181" fontId="24" fillId="0" borderId="0" applyFill="0" applyBorder="0" applyAlignment="0">
      <protection/>
    </xf>
    <xf numFmtId="165" fontId="0" fillId="0" borderId="0" applyFont="0" applyFill="0" applyBorder="0" applyAlignment="0" applyProtection="0"/>
    <xf numFmtId="193" fontId="24" fillId="0" borderId="0" applyFont="0" applyFill="0" applyBorder="0" applyAlignment="0" applyProtection="0"/>
    <xf numFmtId="1" fontId="0" fillId="0" borderId="16" applyNumberFormat="0" applyFill="0" applyAlignment="0" applyProtection="0"/>
    <xf numFmtId="194" fontId="0" fillId="0" borderId="0">
      <alignment/>
      <protection/>
    </xf>
    <xf numFmtId="0" fontId="0" fillId="0" borderId="0">
      <alignment/>
      <protection/>
    </xf>
    <xf numFmtId="168" fontId="46" fillId="0" borderId="0">
      <alignment/>
      <protection/>
    </xf>
    <xf numFmtId="0" fontId="43" fillId="0" borderId="0">
      <alignment/>
      <protection/>
    </xf>
    <xf numFmtId="3" fontId="0" fillId="0" borderId="10" applyNumberFormat="0" applyFont="0" applyFill="0" applyAlignment="0" applyProtection="0"/>
    <xf numFmtId="49" fontId="8" fillId="0" borderId="0" applyFill="0" applyBorder="0" applyAlignment="0">
      <protection/>
    </xf>
    <xf numFmtId="195" fontId="24" fillId="0" borderId="0" applyFill="0" applyBorder="0" applyAlignment="0">
      <protection/>
    </xf>
    <xf numFmtId="196" fontId="24" fillId="0" borderId="0" applyFill="0" applyBorder="0" applyAlignment="0">
      <protection/>
    </xf>
    <xf numFmtId="0" fontId="48" fillId="0" borderId="0" applyFill="0" applyBorder="0" applyProtection="0">
      <alignment horizontal="left" vertical="top"/>
    </xf>
    <xf numFmtId="40" fontId="4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7" applyNumberFormat="0" applyFill="0" applyAlignment="0" applyProtection="0"/>
    <xf numFmtId="40" fontId="42" fillId="0" borderId="0" applyFont="0" applyFill="0" applyBorder="0" applyAlignment="0" applyProtection="0"/>
    <xf numFmtId="8" fontId="50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31" fillId="0" borderId="18">
      <alignment/>
      <protection/>
    </xf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9" applyNumberFormat="0" applyAlignment="0" applyProtection="0"/>
    <xf numFmtId="0" fontId="57" fillId="0" borderId="20" applyNumberFormat="0" applyFill="0" applyAlignment="0" applyProtection="0"/>
    <xf numFmtId="9" fontId="0" fillId="0" borderId="0" applyFont="0" applyFill="0" applyBorder="0" applyAlignment="0" applyProtection="0"/>
    <xf numFmtId="0" fontId="64" fillId="9" borderId="0" applyNumberFormat="0" applyBorder="0" applyAlignment="0" applyProtection="0"/>
    <xf numFmtId="0" fontId="65" fillId="44" borderId="21" applyNumberFormat="0" applyAlignment="0" applyProtection="0"/>
    <xf numFmtId="0" fontId="51" fillId="44" borderId="2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58" fillId="0" borderId="0" applyFont="0" applyFill="0" applyBorder="0" applyAlignment="0" applyProtection="0"/>
    <xf numFmtId="0" fontId="59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8" fillId="0" borderId="0">
      <alignment vertical="top"/>
      <protection/>
    </xf>
    <xf numFmtId="168" fontId="9" fillId="0" borderId="0">
      <alignment/>
      <protection/>
    </xf>
    <xf numFmtId="0" fontId="8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13" borderId="22" applyNumberFormat="0" applyAlignment="0" applyProtection="0"/>
    <xf numFmtId="0" fontId="62" fillId="51" borderId="0" applyNumberFormat="0" applyBorder="0" applyAlignment="0" applyProtection="0"/>
    <xf numFmtId="0" fontId="63" fillId="0" borderId="23" applyNumberFormat="0" applyFill="0" applyAlignment="0" applyProtection="0"/>
    <xf numFmtId="168" fontId="46" fillId="0" borderId="0">
      <alignment/>
      <protection/>
    </xf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55" borderId="0" applyNumberFormat="0" applyBorder="0" applyAlignment="0" applyProtection="0"/>
    <xf numFmtId="0" fontId="0" fillId="47" borderId="24" applyNumberFormat="0" applyFont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168" fontId="50" fillId="0" borderId="0">
      <alignment/>
      <protection/>
    </xf>
  </cellStyleXfs>
  <cellXfs count="1188">
    <xf numFmtId="168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43" fontId="4" fillId="0" borderId="0" xfId="79" applyFont="1" applyFill="1" applyBorder="1" applyAlignment="1">
      <alignment horizontal="right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8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168" fontId="7" fillId="0" borderId="0" xfId="0" applyFont="1" applyFill="1" applyAlignment="1">
      <alignment/>
    </xf>
    <xf numFmtId="43" fontId="4" fillId="0" borderId="0" xfId="11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Continuous"/>
    </xf>
    <xf numFmtId="0" fontId="6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43" fontId="4" fillId="0" borderId="0" xfId="99" applyFont="1" applyFill="1" applyBorder="1" applyAlignment="1">
      <alignment horizontal="right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43" fontId="7" fillId="0" borderId="0" xfId="11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68" fontId="4" fillId="0" borderId="0" xfId="0" applyFont="1" applyFill="1" applyAlignment="1">
      <alignment vertical="center"/>
    </xf>
    <xf numFmtId="168" fontId="4" fillId="0" borderId="5" xfId="0" applyFont="1" applyFill="1" applyBorder="1" applyAlignment="1" quotePrefix="1">
      <alignment horizontal="center" vertical="center"/>
    </xf>
    <xf numFmtId="168" fontId="4" fillId="0" borderId="0" xfId="0" applyFont="1" applyFill="1" applyBorder="1" applyAlignment="1">
      <alignment horizontal="center" vertical="center"/>
    </xf>
    <xf numFmtId="168" fontId="4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Continuous"/>
    </xf>
    <xf numFmtId="43" fontId="4" fillId="0" borderId="0" xfId="111" applyFont="1" applyFill="1" applyBorder="1" applyAlignment="1">
      <alignment horizontal="right" vertical="center"/>
    </xf>
    <xf numFmtId="0" fontId="6" fillId="0" borderId="0" xfId="273" applyNumberFormat="1" applyFont="1" applyFill="1" applyAlignment="1">
      <alignment horizontal="right"/>
      <protection/>
    </xf>
    <xf numFmtId="0" fontId="4" fillId="0" borderId="0" xfId="0" applyNumberFormat="1" applyFont="1" applyFill="1" applyAlignment="1">
      <alignment/>
    </xf>
    <xf numFmtId="0" fontId="3" fillId="0" borderId="0" xfId="212" applyNumberFormat="1" applyFont="1" applyFill="1">
      <alignment/>
      <protection/>
    </xf>
    <xf numFmtId="0" fontId="3" fillId="0" borderId="0" xfId="212" applyNumberFormat="1" applyFont="1" applyFill="1" applyAlignment="1">
      <alignment horizontal="left"/>
      <protection/>
    </xf>
    <xf numFmtId="169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vertical="center"/>
    </xf>
    <xf numFmtId="168" fontId="6" fillId="0" borderId="0" xfId="0" applyFont="1" applyFill="1" applyBorder="1" applyAlignment="1">
      <alignment horizontal="centerContinuous"/>
    </xf>
    <xf numFmtId="168" fontId="7" fillId="0" borderId="0" xfId="0" applyFont="1" applyFill="1" applyAlignment="1">
      <alignment horizontal="center" vertical="center"/>
    </xf>
    <xf numFmtId="168" fontId="7" fillId="0" borderId="0" xfId="0" applyFont="1" applyFill="1" applyBorder="1" applyAlignment="1">
      <alignment horizontal="center" vertical="center"/>
    </xf>
    <xf numFmtId="168" fontId="7" fillId="0" borderId="0" xfId="0" applyFont="1" applyFill="1" applyAlignment="1">
      <alignment vertical="center"/>
    </xf>
    <xf numFmtId="168" fontId="7" fillId="0" borderId="0" xfId="0" applyFont="1" applyFill="1" applyBorder="1" applyAlignment="1">
      <alignment vertical="center"/>
    </xf>
    <xf numFmtId="168" fontId="7" fillId="0" borderId="28" xfId="0" applyFont="1" applyFill="1" applyBorder="1" applyAlignment="1">
      <alignment horizontal="center" vertical="center"/>
    </xf>
    <xf numFmtId="168" fontId="17" fillId="0" borderId="0" xfId="0" applyFont="1" applyFill="1" applyAlignment="1">
      <alignment/>
    </xf>
    <xf numFmtId="43" fontId="7" fillId="0" borderId="0" xfId="0" applyNumberFormat="1" applyFont="1" applyFill="1" applyAlignment="1">
      <alignment horizontal="center"/>
    </xf>
    <xf numFmtId="168" fontId="7" fillId="0" borderId="0" xfId="0" applyFont="1" applyFill="1" applyAlignment="1">
      <alignment horizontal="center"/>
    </xf>
    <xf numFmtId="43" fontId="7" fillId="0" borderId="0" xfId="79" applyFont="1" applyFill="1" applyAlignment="1">
      <alignment vertical="center"/>
    </xf>
    <xf numFmtId="43" fontId="7" fillId="0" borderId="0" xfId="79" applyFont="1" applyFill="1" applyBorder="1" applyAlignment="1">
      <alignment vertical="center"/>
    </xf>
    <xf numFmtId="168" fontId="16" fillId="0" borderId="0" xfId="0" applyFont="1" applyFill="1" applyAlignment="1">
      <alignment horizontal="left" vertical="center"/>
    </xf>
    <xf numFmtId="168" fontId="16" fillId="0" borderId="0" xfId="0" applyFont="1" applyFill="1" applyAlignment="1">
      <alignment vertical="center"/>
    </xf>
    <xf numFmtId="168" fontId="7" fillId="0" borderId="0" xfId="0" applyFont="1" applyAlignment="1">
      <alignment vertical="center"/>
    </xf>
    <xf numFmtId="168" fontId="16" fillId="0" borderId="0" xfId="0" applyFont="1" applyFill="1" applyAlignment="1">
      <alignment horizontal="left"/>
    </xf>
    <xf numFmtId="168" fontId="17" fillId="0" borderId="0" xfId="0" applyFont="1" applyFill="1" applyAlignment="1">
      <alignment horizontal="left"/>
    </xf>
    <xf numFmtId="43" fontId="7" fillId="0" borderId="0" xfId="79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68" fontId="6" fillId="0" borderId="0" xfId="0" applyFont="1" applyFill="1" applyAlignment="1">
      <alignment vertical="center"/>
    </xf>
    <xf numFmtId="0" fontId="7" fillId="0" borderId="28" xfId="0" applyNumberFormat="1" applyFont="1" applyFill="1" applyBorder="1" applyAlignment="1">
      <alignment horizontal="center"/>
    </xf>
    <xf numFmtId="166" fontId="102" fillId="0" borderId="0" xfId="10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168" fontId="7" fillId="0" borderId="0" xfId="0" applyFont="1" applyFill="1" applyAlignment="1">
      <alignment/>
    </xf>
    <xf numFmtId="168" fontId="7" fillId="0" borderId="0" xfId="0" applyFont="1" applyFill="1" applyAlignment="1">
      <alignment vertical="center"/>
    </xf>
    <xf numFmtId="168" fontId="7" fillId="0" borderId="0" xfId="0" applyFont="1" applyFill="1" applyBorder="1" applyAlignment="1">
      <alignment/>
    </xf>
    <xf numFmtId="168" fontId="7" fillId="0" borderId="0" xfId="0" applyFont="1" applyFill="1" applyBorder="1" applyAlignment="1">
      <alignment horizontal="center"/>
    </xf>
    <xf numFmtId="169" fontId="7" fillId="0" borderId="0" xfId="11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168" fontId="6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168" fontId="6" fillId="0" borderId="28" xfId="0" applyFont="1" applyFill="1" applyBorder="1" applyAlignment="1">
      <alignment horizontal="centerContinuous"/>
    </xf>
    <xf numFmtId="169" fontId="7" fillId="0" borderId="0" xfId="79" applyNumberFormat="1" applyFont="1" applyFill="1" applyAlignment="1">
      <alignment vertical="center"/>
    </xf>
    <xf numFmtId="169" fontId="7" fillId="0" borderId="0" xfId="79" applyNumberFormat="1" applyFont="1" applyFill="1" applyBorder="1" applyAlignment="1">
      <alignment vertical="center"/>
    </xf>
    <xf numFmtId="169" fontId="7" fillId="0" borderId="0" xfId="79" applyNumberFormat="1" applyFont="1" applyFill="1" applyAlignment="1">
      <alignment/>
    </xf>
    <xf numFmtId="169" fontId="7" fillId="0" borderId="5" xfId="79" applyNumberFormat="1" applyFont="1" applyFill="1" applyBorder="1" applyAlignment="1">
      <alignment vertical="center"/>
    </xf>
    <xf numFmtId="169" fontId="7" fillId="0" borderId="0" xfId="0" applyNumberFormat="1" applyFont="1" applyFill="1" applyAlignment="1">
      <alignment/>
    </xf>
    <xf numFmtId="169" fontId="7" fillId="0" borderId="0" xfId="79" applyNumberFormat="1" applyFont="1" applyFill="1" applyBorder="1" applyAlignment="1">
      <alignment/>
    </xf>
    <xf numFmtId="169" fontId="7" fillId="0" borderId="5" xfId="79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0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169" fontId="7" fillId="0" borderId="28" xfId="0" applyNumberFormat="1" applyFont="1" applyFill="1" applyBorder="1" applyAlignment="1">
      <alignment horizontal="center"/>
    </xf>
    <xf numFmtId="168" fontId="7" fillId="0" borderId="0" xfId="0" applyFont="1" applyFill="1" applyAlignment="1">
      <alignment horizontal="centerContinuous" vertical="center"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104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>
      <alignment/>
    </xf>
    <xf numFmtId="169" fontId="7" fillId="0" borderId="0" xfId="111" applyNumberFormat="1" applyFont="1" applyFill="1" applyBorder="1" applyAlignment="1">
      <alignment/>
    </xf>
    <xf numFmtId="169" fontId="7" fillId="0" borderId="0" xfId="111" applyNumberFormat="1" applyFont="1" applyFill="1" applyAlignment="1">
      <alignment/>
    </xf>
    <xf numFmtId="169" fontId="7" fillId="0" borderId="29" xfId="111" applyNumberFormat="1" applyFont="1" applyFill="1" applyBorder="1" applyAlignment="1">
      <alignment vertical="center"/>
    </xf>
    <xf numFmtId="169" fontId="7" fillId="0" borderId="0" xfId="111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43" fontId="7" fillId="0" borderId="0" xfId="111" applyFont="1" applyFill="1" applyBorder="1" applyAlignment="1">
      <alignment horizontal="right" vertical="center"/>
    </xf>
    <xf numFmtId="168" fontId="7" fillId="0" borderId="0" xfId="0" applyFont="1" applyFill="1" applyAlignment="1" quotePrefix="1">
      <alignment horizontal="center" vertical="center"/>
    </xf>
    <xf numFmtId="168" fontId="7" fillId="0" borderId="0" xfId="0" applyFont="1" applyFill="1" applyBorder="1" applyAlignment="1" quotePrefix="1">
      <alignment horizontal="center" vertical="center"/>
    </xf>
    <xf numFmtId="0" fontId="17" fillId="0" borderId="0" xfId="0" applyNumberFormat="1" applyFont="1" applyFill="1" applyAlignment="1">
      <alignment horizontal="center"/>
    </xf>
    <xf numFmtId="168" fontId="7" fillId="0" borderId="0" xfId="0" applyFont="1" applyFill="1" applyAlignment="1">
      <alignment/>
    </xf>
    <xf numFmtId="43" fontId="7" fillId="0" borderId="0" xfId="79" applyFont="1" applyFill="1" applyAlignment="1">
      <alignment horizontal="center"/>
    </xf>
    <xf numFmtId="168" fontId="7" fillId="0" borderId="0" xfId="0" applyFont="1" applyFill="1" applyAlignment="1">
      <alignment horizontal="left"/>
    </xf>
    <xf numFmtId="0" fontId="17" fillId="0" borderId="0" xfId="0" applyNumberFormat="1" applyFont="1" applyFill="1" applyAlignment="1" quotePrefix="1">
      <alignment/>
    </xf>
    <xf numFmtId="0" fontId="1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3" fontId="7" fillId="0" borderId="0" xfId="79" applyFont="1" applyFill="1" applyAlignment="1">
      <alignment/>
    </xf>
    <xf numFmtId="0" fontId="7" fillId="0" borderId="0" xfId="0" applyNumberFormat="1" applyFont="1" applyFill="1" applyAlignment="1" quotePrefix="1">
      <alignment/>
    </xf>
    <xf numFmtId="0" fontId="19" fillId="0" borderId="0" xfId="0" applyNumberFormat="1" applyFont="1" applyFill="1" applyAlignment="1" quotePrefix="1">
      <alignment/>
    </xf>
    <xf numFmtId="0" fontId="17" fillId="0" borderId="0" xfId="0" applyNumberFormat="1" applyFont="1" applyFill="1" applyBorder="1" applyAlignment="1">
      <alignment/>
    </xf>
    <xf numFmtId="166" fontId="7" fillId="0" borderId="0" xfId="79" applyNumberFormat="1" applyFont="1" applyFill="1" applyBorder="1" applyAlignment="1">
      <alignment/>
    </xf>
    <xf numFmtId="168" fontId="7" fillId="0" borderId="0" xfId="0" applyFont="1" applyFill="1" applyBorder="1" applyAlignment="1">
      <alignment/>
    </xf>
    <xf numFmtId="168" fontId="102" fillId="0" borderId="0" xfId="0" applyFont="1" applyFill="1" applyAlignment="1">
      <alignment/>
    </xf>
    <xf numFmtId="166" fontId="7" fillId="0" borderId="0" xfId="99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vertical="center"/>
    </xf>
    <xf numFmtId="43" fontId="7" fillId="0" borderId="0" xfId="79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8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168" fontId="102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168" fontId="102" fillId="0" borderId="0" xfId="0" applyFont="1" applyFill="1" applyBorder="1" applyAlignment="1">
      <alignment horizontal="center" vertical="center"/>
    </xf>
    <xf numFmtId="166" fontId="7" fillId="0" borderId="0" xfId="88" applyFont="1" applyFill="1" applyAlignment="1">
      <alignment/>
    </xf>
    <xf numFmtId="166" fontId="7" fillId="0" borderId="0" xfId="88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20" fillId="0" borderId="0" xfId="245" applyNumberFormat="1" applyFont="1" applyFill="1" applyBorder="1">
      <alignment/>
      <protection/>
    </xf>
    <xf numFmtId="166" fontId="7" fillId="0" borderId="0" xfId="111" applyNumberFormat="1" applyFont="1" applyFill="1" applyBorder="1" applyAlignment="1">
      <alignment vertical="center"/>
    </xf>
    <xf numFmtId="0" fontId="20" fillId="0" borderId="0" xfId="245" applyNumberFormat="1" applyFont="1" applyFill="1" applyBorder="1" applyAlignment="1">
      <alignment vertical="center"/>
      <protection/>
    </xf>
    <xf numFmtId="0" fontId="20" fillId="0" borderId="0" xfId="0" applyNumberFormat="1" applyFont="1" applyFill="1" applyAlignment="1">
      <alignment/>
    </xf>
    <xf numFmtId="0" fontId="17" fillId="0" borderId="0" xfId="0" applyNumberFormat="1" applyFont="1" applyFill="1" applyAlignment="1" quotePrefix="1">
      <alignment/>
    </xf>
    <xf numFmtId="168" fontId="17" fillId="0" borderId="0" xfId="0" applyFont="1" applyFill="1" applyAlignment="1">
      <alignment vertical="center"/>
    </xf>
    <xf numFmtId="0" fontId="105" fillId="0" borderId="0" xfId="0" applyNumberFormat="1" applyFont="1" applyFill="1" applyAlignment="1">
      <alignment vertical="center"/>
    </xf>
    <xf numFmtId="0" fontId="10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indent="1"/>
    </xf>
    <xf numFmtId="0" fontId="16" fillId="0" borderId="0" xfId="0" applyNumberFormat="1" applyFont="1" applyFill="1" applyAlignment="1">
      <alignment/>
    </xf>
    <xf numFmtId="168" fontId="102" fillId="0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 quotePrefix="1">
      <alignment vertical="center"/>
    </xf>
    <xf numFmtId="166" fontId="7" fillId="0" borderId="0" xfId="100" applyFont="1" applyFill="1" applyBorder="1" applyAlignment="1">
      <alignment vertical="center"/>
    </xf>
    <xf numFmtId="168" fontId="7" fillId="0" borderId="0" xfId="0" applyFont="1" applyFill="1" applyAlignment="1" quotePrefix="1">
      <alignment/>
    </xf>
    <xf numFmtId="168" fontId="20" fillId="0" borderId="0" xfId="0" applyFont="1" applyFill="1" applyBorder="1" applyAlignment="1">
      <alignment vertical="center"/>
    </xf>
    <xf numFmtId="168" fontId="17" fillId="0" borderId="0" xfId="0" applyFont="1" applyFill="1" applyBorder="1" applyAlignment="1">
      <alignment vertical="center"/>
    </xf>
    <xf numFmtId="168" fontId="7" fillId="0" borderId="0" xfId="0" applyFont="1" applyFill="1" applyBorder="1" applyAlignment="1">
      <alignment horizontal="left" vertical="center"/>
    </xf>
    <xf numFmtId="168" fontId="7" fillId="0" borderId="0" xfId="0" applyFont="1" applyFill="1" applyBorder="1" applyAlignment="1" quotePrefix="1">
      <alignment vertical="center"/>
    </xf>
    <xf numFmtId="168" fontId="17" fillId="0" borderId="0" xfId="0" applyFont="1" applyFill="1" applyAlignment="1" quotePrefix="1">
      <alignment/>
    </xf>
    <xf numFmtId="168" fontId="17" fillId="0" borderId="0" xfId="0" applyFont="1" applyFill="1" applyAlignment="1">
      <alignment/>
    </xf>
    <xf numFmtId="168" fontId="4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168" fontId="106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28" xfId="0" applyNumberFormat="1" applyFont="1" applyFill="1" applyBorder="1" applyAlignment="1">
      <alignment horizontal="centerContinuous" vertical="center"/>
    </xf>
    <xf numFmtId="168" fontId="104" fillId="0" borderId="0" xfId="0" applyFont="1" applyFill="1" applyAlignment="1">
      <alignment/>
    </xf>
    <xf numFmtId="39" fontId="7" fillId="0" borderId="0" xfId="111" applyNumberFormat="1" applyFont="1" applyFill="1" applyAlignment="1">
      <alignment/>
    </xf>
    <xf numFmtId="166" fontId="7" fillId="0" borderId="0" xfId="111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 quotePrefix="1">
      <alignment horizontal="center" vertical="center"/>
    </xf>
    <xf numFmtId="0" fontId="107" fillId="0" borderId="0" xfId="0" applyNumberFormat="1" applyFont="1" applyFill="1" applyAlignment="1">
      <alignment horizontal="center" vertical="center"/>
    </xf>
    <xf numFmtId="0" fontId="107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vertical="center"/>
    </xf>
    <xf numFmtId="168" fontId="4" fillId="0" borderId="0" xfId="0" applyFont="1" applyFill="1" applyBorder="1" applyAlignment="1" quotePrefix="1">
      <alignment horizontal="center" vertical="center"/>
    </xf>
    <xf numFmtId="0" fontId="4" fillId="0" borderId="0" xfId="0" applyNumberFormat="1" applyFont="1" applyFill="1" applyAlignment="1" quotePrefix="1">
      <alignment horizontal="center" vertical="center"/>
    </xf>
    <xf numFmtId="2" fontId="4" fillId="0" borderId="0" xfId="0" applyNumberFormat="1" applyFont="1" applyFill="1" applyAlignment="1" quotePrefix="1">
      <alignment horizontal="center" vertical="center"/>
    </xf>
    <xf numFmtId="43" fontId="4" fillId="0" borderId="0" xfId="111" applyFont="1" applyFill="1" applyAlignment="1" quotePrefix="1">
      <alignment horizontal="center" vertical="center"/>
    </xf>
    <xf numFmtId="0" fontId="4" fillId="0" borderId="0" xfId="111" applyNumberFormat="1" applyFont="1" applyFill="1" applyAlignment="1" quotePrefix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168" fontId="22" fillId="0" borderId="0" xfId="0" applyFont="1" applyFill="1" applyAlignment="1">
      <alignment vertical="center"/>
    </xf>
    <xf numFmtId="39" fontId="22" fillId="0" borderId="0" xfId="79" applyNumberFormat="1" applyFont="1" applyFill="1" applyAlignment="1">
      <alignment vertical="center"/>
    </xf>
    <xf numFmtId="166" fontId="22" fillId="0" borderId="0" xfId="79" applyNumberFormat="1" applyFont="1" applyFill="1" applyAlignment="1">
      <alignment vertical="center"/>
    </xf>
    <xf numFmtId="169" fontId="22" fillId="0" borderId="0" xfId="0" applyNumberFormat="1" applyFont="1" applyFill="1" applyAlignment="1">
      <alignment vertical="center"/>
    </xf>
    <xf numFmtId="168" fontId="7" fillId="0" borderId="0" xfId="355" applyNumberFormat="1" applyFont="1" applyFill="1" applyAlignment="1" quotePrefix="1">
      <alignment/>
      <protection/>
    </xf>
    <xf numFmtId="168" fontId="7" fillId="0" borderId="0" xfId="355" applyNumberFormat="1" applyFont="1" applyFill="1" applyAlignment="1">
      <alignment/>
      <protection/>
    </xf>
    <xf numFmtId="39" fontId="7" fillId="0" borderId="0" xfId="79" applyNumberFormat="1" applyFont="1" applyFill="1" applyAlignment="1">
      <alignment/>
    </xf>
    <xf numFmtId="0" fontId="102" fillId="0" borderId="0" xfId="0" applyNumberFormat="1" applyFont="1" applyFill="1" applyBorder="1" applyAlignment="1">
      <alignment/>
    </xf>
    <xf numFmtId="0" fontId="105" fillId="0" borderId="0" xfId="0" applyNumberFormat="1" applyFont="1" applyFill="1" applyBorder="1" applyAlignment="1" quotePrefix="1">
      <alignment vertical="center"/>
    </xf>
    <xf numFmtId="166" fontId="102" fillId="0" borderId="0" xfId="114" applyFont="1" applyFill="1" applyBorder="1" applyAlignment="1">
      <alignment vertical="center"/>
    </xf>
    <xf numFmtId="166" fontId="105" fillId="0" borderId="0" xfId="114" applyFont="1" applyFill="1" applyBorder="1" applyAlignment="1">
      <alignment/>
    </xf>
    <xf numFmtId="0" fontId="102" fillId="0" borderId="0" xfId="0" applyNumberFormat="1" applyFont="1" applyFill="1" applyAlignment="1">
      <alignment/>
    </xf>
    <xf numFmtId="0" fontId="7" fillId="0" borderId="0" xfId="280" applyFont="1" applyFill="1">
      <alignment/>
      <protection/>
    </xf>
    <xf numFmtId="39" fontId="102" fillId="0" borderId="0" xfId="0" applyNumberFormat="1" applyFont="1" applyFill="1" applyBorder="1" applyAlignment="1">
      <alignment/>
    </xf>
    <xf numFmtId="166" fontId="7" fillId="0" borderId="0" xfId="114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indent="1"/>
    </xf>
    <xf numFmtId="49" fontId="7" fillId="0" borderId="0" xfId="79" applyNumberFormat="1" applyFont="1" applyFill="1" applyAlignment="1">
      <alignment horizontal="center" vertical="center"/>
    </xf>
    <xf numFmtId="0" fontId="7" fillId="0" borderId="0" xfId="278" applyFont="1" applyFill="1" applyBorder="1" applyAlignment="1">
      <alignment horizontal="left" vertical="center" indent="1"/>
      <protection/>
    </xf>
    <xf numFmtId="168" fontId="102" fillId="0" borderId="0" xfId="0" applyFont="1" applyFill="1" applyAlignment="1" quotePrefix="1">
      <alignment vertical="center"/>
    </xf>
    <xf numFmtId="168" fontId="102" fillId="0" borderId="0" xfId="0" applyFont="1" applyFill="1" applyAlignment="1">
      <alignment vertical="center"/>
    </xf>
    <xf numFmtId="169" fontId="102" fillId="0" borderId="0" xfId="0" applyNumberFormat="1" applyFont="1" applyFill="1" applyAlignment="1">
      <alignment vertical="center"/>
    </xf>
    <xf numFmtId="166" fontId="102" fillId="0" borderId="0" xfId="100" applyFont="1" applyFill="1" applyAlignment="1">
      <alignment vertical="center"/>
    </xf>
    <xf numFmtId="39" fontId="102" fillId="0" borderId="0" xfId="100" applyNumberFormat="1" applyFont="1" applyFill="1" applyAlignment="1">
      <alignment vertical="center"/>
    </xf>
    <xf numFmtId="166" fontId="102" fillId="0" borderId="0" xfId="100" applyFont="1" applyFill="1" applyBorder="1" applyAlignment="1">
      <alignment vertical="center"/>
    </xf>
    <xf numFmtId="0" fontId="102" fillId="0" borderId="0" xfId="245" applyNumberFormat="1" applyFont="1" applyFill="1">
      <alignment/>
      <protection/>
    </xf>
    <xf numFmtId="168" fontId="102" fillId="0" borderId="0" xfId="0" applyFont="1" applyFill="1" applyBorder="1" applyAlignment="1" quotePrefix="1">
      <alignment horizontal="left" vertical="center"/>
    </xf>
    <xf numFmtId="168" fontId="20" fillId="0" borderId="0" xfId="0" applyFont="1" applyFill="1" applyAlignment="1">
      <alignment/>
    </xf>
    <xf numFmtId="39" fontId="7" fillId="0" borderId="0" xfId="99" applyNumberFormat="1" applyFont="1" applyFill="1" applyAlignment="1">
      <alignment/>
    </xf>
    <xf numFmtId="43" fontId="7" fillId="0" borderId="0" xfId="99" applyFont="1" applyFill="1" applyAlignment="1">
      <alignment/>
    </xf>
    <xf numFmtId="166" fontId="102" fillId="0" borderId="0" xfId="114" applyFont="1" applyFill="1" applyAlignment="1">
      <alignment vertical="center"/>
    </xf>
    <xf numFmtId="39" fontId="102" fillId="0" borderId="0" xfId="114" applyNumberFormat="1" applyFont="1" applyFill="1" applyAlignment="1">
      <alignment vertical="center"/>
    </xf>
    <xf numFmtId="166" fontId="7" fillId="0" borderId="0" xfId="100" applyFont="1" applyFill="1" applyAlignment="1">
      <alignment vertical="center"/>
    </xf>
    <xf numFmtId="39" fontId="7" fillId="0" borderId="0" xfId="100" applyNumberFormat="1" applyFont="1" applyFill="1" applyAlignment="1">
      <alignment vertical="center"/>
    </xf>
    <xf numFmtId="168" fontId="7" fillId="0" borderId="0" xfId="0" applyFont="1" applyFill="1" applyAlignment="1" quotePrefix="1">
      <alignment vertical="center"/>
    </xf>
    <xf numFmtId="168" fontId="7" fillId="0" borderId="0" xfId="0" applyFont="1" applyFill="1" applyAlignment="1" quotePrefix="1">
      <alignment/>
    </xf>
    <xf numFmtId="0" fontId="7" fillId="0" borderId="0" xfId="276" applyFont="1" applyFill="1" applyBorder="1">
      <alignment/>
      <protection/>
    </xf>
    <xf numFmtId="0" fontId="7" fillId="0" borderId="0" xfId="276" applyFont="1" applyFill="1">
      <alignment/>
      <protection/>
    </xf>
    <xf numFmtId="170" fontId="7" fillId="0" borderId="0" xfId="276" applyNumberFormat="1" applyFont="1" applyFill="1" applyBorder="1">
      <alignment/>
      <protection/>
    </xf>
    <xf numFmtId="0" fontId="7" fillId="0" borderId="0" xfId="278" applyFont="1" applyFill="1" applyAlignment="1" quotePrefix="1">
      <alignment vertical="center"/>
      <protection/>
    </xf>
    <xf numFmtId="0" fontId="7" fillId="0" borderId="0" xfId="276" applyFont="1" applyFill="1" applyBorder="1" applyAlignment="1">
      <alignment vertical="center"/>
      <protection/>
    </xf>
    <xf numFmtId="0" fontId="7" fillId="0" borderId="0" xfId="276" applyFont="1" applyFill="1" applyAlignment="1">
      <alignment vertical="center"/>
      <protection/>
    </xf>
    <xf numFmtId="0" fontId="7" fillId="0" borderId="0" xfId="278" applyFont="1" applyFill="1" applyAlignment="1">
      <alignment vertical="center"/>
      <protection/>
    </xf>
    <xf numFmtId="170" fontId="7" fillId="0" borderId="0" xfId="276" applyNumberFormat="1" applyFont="1" applyFill="1" applyBorder="1" applyAlignment="1">
      <alignment vertical="center"/>
      <protection/>
    </xf>
    <xf numFmtId="0" fontId="7" fillId="0" borderId="0" xfId="276" applyFont="1" applyFill="1" applyAlignment="1">
      <alignment horizontal="left" vertical="center"/>
      <protection/>
    </xf>
    <xf numFmtId="0" fontId="7" fillId="0" borderId="0" xfId="278" applyFont="1" applyFill="1">
      <alignment/>
      <protection/>
    </xf>
    <xf numFmtId="168" fontId="16" fillId="0" borderId="0" xfId="0" applyFont="1" applyFill="1" applyAlignment="1">
      <alignment/>
    </xf>
    <xf numFmtId="168" fontId="7" fillId="0" borderId="0" xfId="0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166" fontId="7" fillId="0" borderId="0" xfId="79" applyNumberFormat="1" applyFont="1" applyFill="1" applyAlignment="1">
      <alignment/>
    </xf>
    <xf numFmtId="0" fontId="7" fillId="0" borderId="0" xfId="274" applyFont="1" applyFill="1" applyBorder="1" applyAlignment="1">
      <alignment vertical="center"/>
      <protection/>
    </xf>
    <xf numFmtId="168" fontId="7" fillId="0" borderId="0" xfId="0" applyFont="1" applyFill="1" applyAlignment="1" quotePrefix="1">
      <alignment horizontal="left"/>
    </xf>
    <xf numFmtId="0" fontId="102" fillId="0" borderId="0" xfId="372" applyFont="1" applyFill="1" applyAlignment="1">
      <alignment vertical="center"/>
      <protection/>
    </xf>
    <xf numFmtId="39" fontId="102" fillId="0" borderId="0" xfId="0" applyNumberFormat="1" applyFont="1" applyFill="1" applyBorder="1" applyAlignment="1" applyProtection="1">
      <alignment vertical="center"/>
      <protection locked="0"/>
    </xf>
    <xf numFmtId="168" fontId="16" fillId="0" borderId="0" xfId="0" applyFont="1" applyFill="1" applyAlignment="1">
      <alignment/>
    </xf>
    <xf numFmtId="0" fontId="7" fillId="0" borderId="0" xfId="372" applyFont="1" applyFill="1" applyAlignment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 locked="0"/>
    </xf>
    <xf numFmtId="0" fontId="102" fillId="0" borderId="0" xfId="0" applyNumberFormat="1" applyFont="1" applyFill="1" applyBorder="1" applyAlignment="1" quotePrefix="1">
      <alignment vertical="center"/>
    </xf>
    <xf numFmtId="166" fontId="7" fillId="0" borderId="0" xfId="100" applyNumberFormat="1" applyFont="1" applyFill="1" applyBorder="1" applyAlignment="1">
      <alignment horizontal="right" vertical="center"/>
    </xf>
    <xf numFmtId="0" fontId="102" fillId="0" borderId="0" xfId="276" applyFont="1" applyFill="1" applyBorder="1">
      <alignment/>
      <protection/>
    </xf>
    <xf numFmtId="0" fontId="102" fillId="0" borderId="0" xfId="276" applyFont="1" applyFill="1">
      <alignment/>
      <protection/>
    </xf>
    <xf numFmtId="170" fontId="102" fillId="0" borderId="0" xfId="276" applyNumberFormat="1" applyFont="1" applyFill="1" applyBorder="1">
      <alignment/>
      <protection/>
    </xf>
    <xf numFmtId="168" fontId="4" fillId="0" borderId="0" xfId="0" applyFont="1" applyFill="1" applyAlignment="1">
      <alignment/>
    </xf>
    <xf numFmtId="166" fontId="108" fillId="0" borderId="0" xfId="114" applyFont="1" applyFill="1" applyBorder="1" applyAlignment="1">
      <alignment/>
    </xf>
    <xf numFmtId="0" fontId="106" fillId="0" borderId="0" xfId="0" applyNumberFormat="1" applyFont="1" applyFill="1" applyBorder="1" applyAlignment="1">
      <alignment/>
    </xf>
    <xf numFmtId="166" fontId="13" fillId="0" borderId="0" xfId="114" applyFont="1" applyFill="1" applyBorder="1" applyAlignment="1">
      <alignment/>
    </xf>
    <xf numFmtId="168" fontId="4" fillId="0" borderId="0" xfId="0" applyFont="1" applyFill="1" applyAlignment="1">
      <alignment vertical="center"/>
    </xf>
    <xf numFmtId="43" fontId="4" fillId="0" borderId="0" xfId="79" applyFont="1" applyFill="1" applyBorder="1" applyAlignment="1">
      <alignment horizontal="right"/>
    </xf>
    <xf numFmtId="166" fontId="106" fillId="0" borderId="0" xfId="100" applyFont="1" applyFill="1" applyBorder="1" applyAlignment="1">
      <alignment vertical="center"/>
    </xf>
    <xf numFmtId="168" fontId="106" fillId="0" borderId="0" xfId="0" applyFont="1" applyFill="1" applyAlignment="1">
      <alignment/>
    </xf>
    <xf numFmtId="0" fontId="106" fillId="0" borderId="0" xfId="0" applyNumberFormat="1" applyFont="1" applyFill="1" applyBorder="1" applyAlignment="1">
      <alignment vertical="center"/>
    </xf>
    <xf numFmtId="166" fontId="13" fillId="0" borderId="0" xfId="100" applyFont="1" applyFill="1" applyBorder="1" applyAlignment="1">
      <alignment/>
    </xf>
    <xf numFmtId="166" fontId="4" fillId="0" borderId="0" xfId="10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 vertical="center"/>
    </xf>
    <xf numFmtId="0" fontId="106" fillId="0" borderId="0" xfId="276" applyFont="1" applyFill="1">
      <alignment/>
      <protection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" vertical="center"/>
    </xf>
    <xf numFmtId="0" fontId="102" fillId="0" borderId="0" xfId="0" applyNumberFormat="1" applyFont="1" applyFill="1" applyBorder="1" applyAlignment="1">
      <alignment/>
    </xf>
    <xf numFmtId="0" fontId="7" fillId="0" borderId="0" xfId="280" applyFont="1" applyFill="1" applyAlignment="1">
      <alignment vertical="center"/>
      <protection/>
    </xf>
    <xf numFmtId="39" fontId="102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>
      <alignment vertical="center"/>
    </xf>
    <xf numFmtId="9" fontId="7" fillId="0" borderId="0" xfId="296" applyFont="1" applyFill="1" applyAlignment="1">
      <alignment horizontal="center" vertical="center"/>
    </xf>
    <xf numFmtId="3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ill="1" applyAlignment="1">
      <alignment vertical="center"/>
    </xf>
    <xf numFmtId="168" fontId="6" fillId="0" borderId="0" xfId="0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Continuous" vertical="center"/>
    </xf>
    <xf numFmtId="168" fontId="6" fillId="0" borderId="28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Continuous" vertical="center"/>
    </xf>
    <xf numFmtId="168" fontId="6" fillId="0" borderId="0" xfId="0" applyFont="1" applyFill="1" applyBorder="1" applyAlignment="1" quotePrefix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7" fillId="0" borderId="0" xfId="273" applyNumberFormat="1" applyFont="1" applyFill="1" applyAlignment="1">
      <alignment vertical="center"/>
      <protection/>
    </xf>
    <xf numFmtId="0" fontId="4" fillId="0" borderId="0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Alignment="1">
      <alignment vertical="center"/>
    </xf>
    <xf numFmtId="168" fontId="4" fillId="0" borderId="0" xfId="0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horizontal="center" vertical="center"/>
    </xf>
    <xf numFmtId="168" fontId="4" fillId="0" borderId="28" xfId="0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5" fontId="106" fillId="0" borderId="28" xfId="88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Continuous" vertical="center" wrapText="1"/>
    </xf>
    <xf numFmtId="0" fontId="107" fillId="0" borderId="0" xfId="0" applyNumberFormat="1" applyFont="1" applyFill="1" applyAlignment="1">
      <alignment vertical="center"/>
    </xf>
    <xf numFmtId="0" fontId="109" fillId="0" borderId="0" xfId="0" applyNumberFormat="1" applyFont="1" applyFill="1" applyAlignment="1">
      <alignment vertical="center"/>
    </xf>
    <xf numFmtId="168" fontId="15" fillId="0" borderId="0" xfId="0" applyFont="1" applyFill="1" applyBorder="1" applyAlignment="1">
      <alignment horizontal="centerContinuous" vertical="center"/>
    </xf>
    <xf numFmtId="168" fontId="15" fillId="0" borderId="28" xfId="0" applyFont="1" applyFill="1" applyBorder="1" applyAlignment="1">
      <alignment horizontal="centerContinuous" vertical="center"/>
    </xf>
    <xf numFmtId="168" fontId="7" fillId="0" borderId="0" xfId="0" applyFont="1" applyFill="1" applyAlignment="1" quotePrefix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166" fontId="7" fillId="0" borderId="0" xfId="111" applyNumberFormat="1" applyFont="1" applyFill="1" applyBorder="1" applyAlignment="1">
      <alignment horizontal="center" vertical="center"/>
    </xf>
    <xf numFmtId="172" fontId="7" fillId="0" borderId="0" xfId="111" applyNumberFormat="1" applyFont="1" applyFill="1" applyBorder="1" applyAlignment="1">
      <alignment vertical="center"/>
    </xf>
    <xf numFmtId="43" fontId="7" fillId="0" borderId="0" xfId="111" applyFont="1" applyFill="1" applyBorder="1" applyAlignment="1">
      <alignment/>
    </xf>
    <xf numFmtId="166" fontId="7" fillId="0" borderId="0" xfId="0" applyNumberFormat="1" applyFont="1" applyFill="1" applyAlignment="1">
      <alignment vertical="center"/>
    </xf>
    <xf numFmtId="43" fontId="7" fillId="0" borderId="0" xfId="111" applyFont="1" applyFill="1" applyBorder="1" applyAlignment="1">
      <alignment vertical="center"/>
    </xf>
    <xf numFmtId="169" fontId="7" fillId="0" borderId="0" xfId="111" applyNumberFormat="1" applyFont="1" applyFill="1" applyBorder="1" applyAlignment="1">
      <alignment vertical="center"/>
    </xf>
    <xf numFmtId="172" fontId="7" fillId="0" borderId="0" xfId="111" applyNumberFormat="1" applyFont="1" applyFill="1" applyAlignment="1">
      <alignment vertical="center"/>
    </xf>
    <xf numFmtId="37" fontId="7" fillId="0" borderId="0" xfId="111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275" applyFont="1" applyFill="1" applyAlignment="1">
      <alignment vertical="center"/>
      <protection/>
    </xf>
    <xf numFmtId="43" fontId="7" fillId="0" borderId="0" xfId="99" applyFont="1" applyFill="1" applyBorder="1" applyAlignment="1">
      <alignment horizontal="right"/>
    </xf>
    <xf numFmtId="0" fontId="110" fillId="0" borderId="0" xfId="0" applyNumberFormat="1" applyFont="1" applyFill="1" applyBorder="1" applyAlignment="1">
      <alignment horizontal="left" vertical="center"/>
    </xf>
    <xf numFmtId="166" fontId="7" fillId="0" borderId="0" xfId="88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43" fontId="7" fillId="0" borderId="0" xfId="99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center"/>
    </xf>
    <xf numFmtId="43" fontId="7" fillId="0" borderId="0" xfId="99" applyFont="1" applyFill="1" applyBorder="1" applyAlignment="1">
      <alignment horizontal="center"/>
    </xf>
    <xf numFmtId="43" fontId="7" fillId="0" borderId="0" xfId="99" applyFont="1" applyFill="1" applyBorder="1" applyAlignment="1">
      <alignment/>
    </xf>
    <xf numFmtId="43" fontId="7" fillId="0" borderId="0" xfId="99" applyFont="1" applyFill="1" applyBorder="1" applyAlignment="1" quotePrefix="1">
      <alignment horizontal="center"/>
    </xf>
    <xf numFmtId="43" fontId="7" fillId="0" borderId="0" xfId="99" applyFont="1" applyFill="1" applyAlignment="1">
      <alignment vertical="center"/>
    </xf>
    <xf numFmtId="43" fontId="7" fillId="0" borderId="0" xfId="99" applyFont="1" applyFill="1" applyBorder="1" applyAlignment="1">
      <alignment vertical="center"/>
    </xf>
    <xf numFmtId="172" fontId="7" fillId="0" borderId="0" xfId="79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right" vertical="center"/>
    </xf>
    <xf numFmtId="43" fontId="7" fillId="0" borderId="0" xfId="111" applyFont="1" applyFill="1" applyAlignment="1">
      <alignment/>
    </xf>
    <xf numFmtId="169" fontId="7" fillId="0" borderId="0" xfId="111" applyNumberFormat="1" applyFont="1" applyFill="1" applyBorder="1" applyAlignment="1">
      <alignment horizontal="center"/>
    </xf>
    <xf numFmtId="39" fontId="7" fillId="0" borderId="0" xfId="0" applyNumberFormat="1" applyFont="1" applyFill="1" applyBorder="1" applyAlignment="1" quotePrefix="1">
      <alignment horizontal="center" vertical="top" wrapText="1"/>
    </xf>
    <xf numFmtId="0" fontId="7" fillId="0" borderId="28" xfId="0" applyNumberFormat="1" applyFont="1" applyFill="1" applyBorder="1" applyAlignment="1">
      <alignment horizontal="centerContinuous" vertical="center"/>
    </xf>
    <xf numFmtId="0" fontId="7" fillId="0" borderId="5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37" fontId="6" fillId="0" borderId="0" xfId="111" applyNumberFormat="1" applyFont="1" applyFill="1" applyAlignment="1">
      <alignment vertical="center"/>
    </xf>
    <xf numFmtId="0" fontId="14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quotePrefix="1">
      <alignment horizontal="center"/>
    </xf>
    <xf numFmtId="169" fontId="6" fillId="0" borderId="0" xfId="111" applyNumberFormat="1" applyFont="1" applyFill="1" applyBorder="1" applyAlignment="1" quotePrefix="1">
      <alignment horizontal="center"/>
    </xf>
    <xf numFmtId="169" fontId="6" fillId="0" borderId="0" xfId="0" applyNumberFormat="1" applyFont="1" applyFill="1" applyBorder="1" applyAlignment="1" quotePrefix="1">
      <alignment horizontal="center"/>
    </xf>
    <xf numFmtId="169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vertical="center"/>
    </xf>
    <xf numFmtId="169" fontId="6" fillId="0" borderId="0" xfId="111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168" fontId="6" fillId="0" borderId="5" xfId="0" applyFont="1" applyFill="1" applyBorder="1" applyAlignment="1">
      <alignment horizontal="centerContinuous" vertical="center"/>
    </xf>
    <xf numFmtId="43" fontId="6" fillId="0" borderId="0" xfId="99" applyFont="1" applyFill="1" applyBorder="1" applyAlignment="1">
      <alignment horizontal="center" vertical="center"/>
    </xf>
    <xf numFmtId="39" fontId="6" fillId="0" borderId="0" xfId="0" applyNumberFormat="1" applyFont="1" applyFill="1" applyBorder="1" applyAlignment="1">
      <alignment horizontal="centerContinuous" vertical="center"/>
    </xf>
    <xf numFmtId="43" fontId="6" fillId="0" borderId="28" xfId="99" applyFont="1" applyFill="1" applyBorder="1" applyAlignment="1">
      <alignment horizontal="center" vertical="center"/>
    </xf>
    <xf numFmtId="39" fontId="6" fillId="0" borderId="28" xfId="0" applyNumberFormat="1" applyFont="1" applyFill="1" applyBorder="1" applyAlignment="1" quotePrefix="1">
      <alignment horizontal="center" vertical="top" wrapText="1"/>
    </xf>
    <xf numFmtId="0" fontId="6" fillId="0" borderId="28" xfId="0" applyNumberFormat="1" applyFont="1" applyBorder="1" applyAlignment="1">
      <alignment horizontal="center" vertical="center"/>
    </xf>
    <xf numFmtId="172" fontId="6" fillId="0" borderId="0" xfId="111" applyNumberFormat="1" applyFont="1" applyFill="1" applyBorder="1" applyAlignment="1">
      <alignment vertical="center"/>
    </xf>
    <xf numFmtId="169" fontId="6" fillId="0" borderId="0" xfId="79" applyNumberFormat="1" applyFont="1" applyFill="1" applyBorder="1" applyAlignment="1" quotePrefix="1">
      <alignment horizontal="center" vertical="top" wrapText="1"/>
    </xf>
    <xf numFmtId="169" fontId="6" fillId="0" borderId="0" xfId="79" applyNumberFormat="1" applyFont="1" applyFill="1" applyBorder="1" applyAlignment="1">
      <alignment horizontal="center"/>
    </xf>
    <xf numFmtId="169" fontId="6" fillId="0" borderId="0" xfId="79" applyNumberFormat="1" applyFont="1" applyBorder="1" applyAlignment="1">
      <alignment horizontal="center" vertical="center"/>
    </xf>
    <xf numFmtId="169" fontId="6" fillId="0" borderId="0" xfId="79" applyNumberFormat="1" applyFont="1" applyFill="1" applyAlignment="1">
      <alignment horizontal="center"/>
    </xf>
    <xf numFmtId="169" fontId="6" fillId="0" borderId="0" xfId="79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Alignment="1">
      <alignment horizontal="left" vertical="center" indent="1"/>
    </xf>
    <xf numFmtId="169" fontId="6" fillId="0" borderId="0" xfId="79" applyNumberFormat="1" applyFont="1" applyFill="1" applyBorder="1" applyAlignment="1" quotePrefix="1">
      <alignment horizontal="center"/>
    </xf>
    <xf numFmtId="169" fontId="6" fillId="0" borderId="0" xfId="79" applyNumberFormat="1" applyFont="1" applyFill="1" applyBorder="1" applyAlignment="1">
      <alignment horizontal="center" vertical="center"/>
    </xf>
    <xf numFmtId="43" fontId="6" fillId="0" borderId="0" xfId="99" applyFont="1" applyFill="1" applyBorder="1" applyAlignment="1" quotePrefix="1">
      <alignment horizontal="center" vertical="center"/>
    </xf>
    <xf numFmtId="169" fontId="6" fillId="0" borderId="0" xfId="79" applyNumberFormat="1" applyFont="1" applyFill="1" applyBorder="1" applyAlignment="1">
      <alignment vertical="center"/>
    </xf>
    <xf numFmtId="169" fontId="6" fillId="0" borderId="28" xfId="79" applyNumberFormat="1" applyFont="1" applyFill="1" applyBorder="1" applyAlignment="1">
      <alignment horizontal="center" vertical="center"/>
    </xf>
    <xf numFmtId="169" fontId="6" fillId="0" borderId="28" xfId="79" applyNumberFormat="1" applyFont="1" applyFill="1" applyBorder="1" applyAlignment="1" quotePrefix="1">
      <alignment horizontal="center"/>
    </xf>
    <xf numFmtId="169" fontId="6" fillId="0" borderId="0" xfId="79" applyNumberFormat="1" applyFont="1" applyFill="1" applyBorder="1" applyAlignment="1">
      <alignment/>
    </xf>
    <xf numFmtId="169" fontId="6" fillId="0" borderId="30" xfId="79" applyNumberFormat="1" applyFont="1" applyFill="1" applyBorder="1" applyAlignment="1">
      <alignment horizontal="center"/>
    </xf>
    <xf numFmtId="169" fontId="6" fillId="0" borderId="0" xfId="79" applyNumberFormat="1" applyFont="1" applyFill="1" applyAlignment="1">
      <alignment/>
    </xf>
    <xf numFmtId="168" fontId="25" fillId="0" borderId="0" xfId="0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 quotePrefix="1">
      <alignment horizontal="center" vertical="center"/>
    </xf>
    <xf numFmtId="169" fontId="6" fillId="0" borderId="0" xfId="99" applyNumberFormat="1" applyFont="1" applyFill="1" applyBorder="1" applyAlignment="1" quotePrefix="1">
      <alignment horizontal="center"/>
    </xf>
    <xf numFmtId="169" fontId="6" fillId="0" borderId="28" xfId="99" applyNumberFormat="1" applyFont="1" applyFill="1" applyBorder="1" applyAlignment="1" quotePrefix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6" fillId="0" borderId="0" xfId="99" applyNumberFormat="1" applyFont="1" applyFill="1" applyBorder="1" applyAlignment="1">
      <alignment horizontal="center"/>
    </xf>
    <xf numFmtId="169" fontId="6" fillId="0" borderId="30" xfId="99" applyNumberFormat="1" applyFont="1" applyFill="1" applyBorder="1" applyAlignment="1" quotePrefix="1">
      <alignment horizontal="center"/>
    </xf>
    <xf numFmtId="43" fontId="6" fillId="0" borderId="0" xfId="99" applyFont="1" applyFill="1" applyAlignment="1">
      <alignment vertical="center"/>
    </xf>
    <xf numFmtId="168" fontId="14" fillId="0" borderId="0" xfId="0" applyFont="1" applyFill="1" applyAlignment="1">
      <alignment vertical="center"/>
    </xf>
    <xf numFmtId="172" fontId="6" fillId="0" borderId="0" xfId="111" applyNumberFormat="1" applyFont="1" applyFill="1" applyAlignment="1">
      <alignment/>
    </xf>
    <xf numFmtId="172" fontId="6" fillId="0" borderId="0" xfId="99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29" xfId="99" applyNumberFormat="1" applyFont="1" applyFill="1" applyBorder="1" applyAlignment="1">
      <alignment vertical="center"/>
    </xf>
    <xf numFmtId="43" fontId="6" fillId="0" borderId="0" xfId="99" applyFont="1" applyFill="1" applyBorder="1" applyAlignment="1">
      <alignment vertical="center"/>
    </xf>
    <xf numFmtId="168" fontId="6" fillId="0" borderId="28" xfId="0" applyFont="1" applyFill="1" applyBorder="1" applyAlignment="1" quotePrefix="1">
      <alignment horizontal="center" vertical="center"/>
    </xf>
    <xf numFmtId="0" fontId="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43" fontId="6" fillId="0" borderId="0" xfId="99" applyFont="1" applyFill="1" applyBorder="1" applyAlignment="1" quotePrefix="1">
      <alignment horizontal="center"/>
    </xf>
    <xf numFmtId="168" fontId="6" fillId="0" borderId="0" xfId="0" applyFont="1" applyFill="1" applyAlignment="1">
      <alignment/>
    </xf>
    <xf numFmtId="43" fontId="6" fillId="0" borderId="0" xfId="99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 quotePrefix="1">
      <alignment horizontal="center"/>
    </xf>
    <xf numFmtId="169" fontId="6" fillId="0" borderId="0" xfId="0" applyNumberFormat="1" applyFont="1" applyFill="1" applyAlignment="1">
      <alignment/>
    </xf>
    <xf numFmtId="39" fontId="6" fillId="0" borderId="0" xfId="0" applyNumberFormat="1" applyFont="1" applyFill="1" applyBorder="1" applyAlignment="1">
      <alignment horizontal="centerContinuous" vertical="top"/>
    </xf>
    <xf numFmtId="168" fontId="6" fillId="0" borderId="5" xfId="0" applyFont="1" applyFill="1" applyBorder="1" applyAlignment="1">
      <alignment horizontal="centerContinuous"/>
    </xf>
    <xf numFmtId="0" fontId="14" fillId="0" borderId="0" xfId="0" applyNumberFormat="1" applyFont="1" applyFill="1" applyAlignment="1">
      <alignment vertical="center"/>
    </xf>
    <xf numFmtId="168" fontId="6" fillId="0" borderId="0" xfId="0" applyFont="1" applyFill="1" applyAlignment="1">
      <alignment horizontal="centerContinuous" vertical="center"/>
    </xf>
    <xf numFmtId="169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169" fontId="6" fillId="0" borderId="29" xfId="111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111" applyNumberFormat="1" applyFont="1" applyFill="1" applyBorder="1" applyAlignment="1">
      <alignment vertical="center"/>
    </xf>
    <xf numFmtId="43" fontId="6" fillId="0" borderId="0" xfId="111" applyFont="1" applyFill="1" applyBorder="1" applyAlignment="1">
      <alignment horizontal="center"/>
    </xf>
    <xf numFmtId="169" fontId="6" fillId="0" borderId="0" xfId="111" applyNumberFormat="1" applyFont="1" applyFill="1" applyAlignment="1">
      <alignment/>
    </xf>
    <xf numFmtId="169" fontId="6" fillId="0" borderId="31" xfId="111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/>
    </xf>
    <xf numFmtId="43" fontId="6" fillId="0" borderId="0" xfId="111" applyFont="1" applyFill="1" applyAlignment="1">
      <alignment/>
    </xf>
    <xf numFmtId="168" fontId="6" fillId="0" borderId="0" xfId="0" applyFont="1" applyFill="1" applyBorder="1" applyAlignment="1">
      <alignment/>
    </xf>
    <xf numFmtId="169" fontId="6" fillId="0" borderId="28" xfId="111" applyNumberFormat="1" applyFont="1" applyFill="1" applyBorder="1" applyAlignment="1">
      <alignment/>
    </xf>
    <xf numFmtId="169" fontId="6" fillId="0" borderId="28" xfId="111" applyNumberFormat="1" applyFont="1" applyFill="1" applyBorder="1" applyAlignment="1">
      <alignment vertical="center"/>
    </xf>
    <xf numFmtId="0" fontId="102" fillId="0" borderId="0" xfId="0" applyNumberFormat="1" applyFont="1" applyAlignment="1">
      <alignment/>
    </xf>
    <xf numFmtId="168" fontId="7" fillId="0" borderId="0" xfId="0" applyFont="1" applyFill="1" applyAlignment="1">
      <alignment horizontal="centerContinuous"/>
    </xf>
    <xf numFmtId="43" fontId="7" fillId="0" borderId="0" xfId="99" applyFont="1" applyFill="1" applyBorder="1" applyAlignment="1">
      <alignment/>
    </xf>
    <xf numFmtId="173" fontId="7" fillId="0" borderId="0" xfId="99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73" fontId="15" fillId="0" borderId="0" xfId="99" applyNumberFormat="1" applyFont="1" applyFill="1" applyAlignment="1">
      <alignment/>
    </xf>
    <xf numFmtId="43" fontId="15" fillId="0" borderId="0" xfId="0" applyNumberFormat="1" applyFont="1" applyFill="1" applyAlignment="1">
      <alignment/>
    </xf>
    <xf numFmtId="43" fontId="15" fillId="0" borderId="0" xfId="99" applyFont="1" applyFill="1" applyBorder="1" applyAlignment="1">
      <alignment/>
    </xf>
    <xf numFmtId="166" fontId="4" fillId="0" borderId="0" xfId="0" applyNumberFormat="1" applyFont="1" applyFill="1" applyAlignment="1">
      <alignment vertical="center"/>
    </xf>
    <xf numFmtId="0" fontId="109" fillId="0" borderId="0" xfId="0" applyNumberFormat="1" applyFont="1" applyFill="1" applyAlignment="1">
      <alignment/>
    </xf>
    <xf numFmtId="0" fontId="109" fillId="0" borderId="0" xfId="0" applyNumberFormat="1" applyFont="1" applyFill="1" applyAlignment="1">
      <alignment horizontal="left"/>
    </xf>
    <xf numFmtId="169" fontId="4" fillId="0" borderId="28" xfId="0" applyNumberFormat="1" applyFont="1" applyFill="1" applyBorder="1" applyAlignment="1">
      <alignment horizontal="centerContinuous" vertical="center"/>
    </xf>
    <xf numFmtId="169" fontId="4" fillId="0" borderId="5" xfId="0" applyNumberFormat="1" applyFont="1" applyFill="1" applyBorder="1" applyAlignment="1">
      <alignment horizontal="centerContinuous" vertical="center"/>
    </xf>
    <xf numFmtId="168" fontId="6" fillId="0" borderId="0" xfId="0" applyFont="1" applyFill="1" applyBorder="1" applyAlignment="1">
      <alignment horizontal="center" vertical="center"/>
    </xf>
    <xf numFmtId="168" fontId="7" fillId="0" borderId="28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73" fontId="4" fillId="0" borderId="0" xfId="99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179" fontId="4" fillId="0" borderId="0" xfId="99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43" fontId="4" fillId="0" borderId="0" xfId="99" applyFont="1" applyFill="1" applyAlignment="1">
      <alignment vertical="center"/>
    </xf>
    <xf numFmtId="179" fontId="4" fillId="0" borderId="28" xfId="99" applyNumberFormat="1" applyFont="1" applyFill="1" applyBorder="1" applyAlignment="1">
      <alignment vertical="center"/>
    </xf>
    <xf numFmtId="43" fontId="4" fillId="0" borderId="0" xfId="99" applyFont="1" applyFill="1" applyBorder="1" applyAlignment="1">
      <alignment vertical="center"/>
    </xf>
    <xf numFmtId="169" fontId="4" fillId="0" borderId="0" xfId="118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43" fontId="4" fillId="0" borderId="0" xfId="118" applyFont="1" applyFill="1" applyBorder="1" applyAlignment="1">
      <alignment vertical="center"/>
    </xf>
    <xf numFmtId="179" fontId="4" fillId="0" borderId="29" xfId="118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73" fontId="7" fillId="0" borderId="0" xfId="99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9" fontId="7" fillId="0" borderId="31" xfId="99" applyNumberFormat="1" applyFont="1" applyFill="1" applyBorder="1" applyAlignment="1">
      <alignment vertical="center"/>
    </xf>
    <xf numFmtId="169" fontId="7" fillId="0" borderId="0" xfId="99" applyNumberFormat="1" applyFont="1" applyFill="1" applyBorder="1" applyAlignment="1">
      <alignment vertical="center"/>
    </xf>
    <xf numFmtId="169" fontId="7" fillId="0" borderId="28" xfId="99" applyNumberFormat="1" applyFont="1" applyFill="1" applyBorder="1" applyAlignment="1">
      <alignment vertical="center"/>
    </xf>
    <xf numFmtId="169" fontId="7" fillId="0" borderId="29" xfId="99" applyNumberFormat="1" applyFont="1" applyFill="1" applyBorder="1" applyAlignment="1">
      <alignment vertical="center"/>
    </xf>
    <xf numFmtId="169" fontId="7" fillId="0" borderId="0" xfId="99" applyNumberFormat="1" applyFont="1" applyFill="1" applyBorder="1" applyAlignment="1">
      <alignment horizontal="center" vertical="center"/>
    </xf>
    <xf numFmtId="172" fontId="7" fillId="0" borderId="0" xfId="100" applyNumberFormat="1" applyFont="1" applyFill="1" applyAlignment="1">
      <alignment vertical="center"/>
    </xf>
    <xf numFmtId="166" fontId="7" fillId="0" borderId="0" xfId="100" applyFont="1" applyFill="1" applyAlignment="1">
      <alignment vertical="center"/>
    </xf>
    <xf numFmtId="172" fontId="7" fillId="0" borderId="0" xfId="100" applyNumberFormat="1" applyFont="1" applyFill="1" applyBorder="1" applyAlignment="1">
      <alignment vertical="center"/>
    </xf>
    <xf numFmtId="16" fontId="7" fillId="0" borderId="5" xfId="0" applyNumberFormat="1" applyFont="1" applyFill="1" applyBorder="1" applyAlignment="1" quotePrefix="1">
      <alignment horizontal="center" vertical="center"/>
    </xf>
    <xf numFmtId="16" fontId="7" fillId="0" borderId="0" xfId="0" applyNumberFormat="1" applyFont="1" applyFill="1" applyBorder="1" applyAlignment="1" quotePrefix="1">
      <alignment horizontal="center" vertical="center"/>
    </xf>
    <xf numFmtId="169" fontId="7" fillId="0" borderId="0" xfId="79" applyNumberFormat="1" applyFont="1" applyFill="1" applyAlignment="1">
      <alignment vertical="center"/>
    </xf>
    <xf numFmtId="169" fontId="7" fillId="0" borderId="0" xfId="79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69" fontId="7" fillId="0" borderId="0" xfId="79" applyNumberFormat="1" applyFont="1" applyFill="1" applyBorder="1" applyAlignment="1" quotePrefix="1">
      <alignment vertical="center"/>
    </xf>
    <xf numFmtId="169" fontId="7" fillId="0" borderId="0" xfId="79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169" fontId="7" fillId="0" borderId="29" xfId="79" applyNumberFormat="1" applyFont="1" applyFill="1" applyBorder="1" applyAlignment="1" quotePrefix="1">
      <alignment vertical="center"/>
    </xf>
    <xf numFmtId="0" fontId="111" fillId="0" borderId="0" xfId="0" applyNumberFormat="1" applyFont="1" applyFill="1" applyAlignment="1">
      <alignment vertical="center"/>
    </xf>
    <xf numFmtId="0" fontId="111" fillId="0" borderId="0" xfId="0" applyNumberFormat="1" applyFont="1" applyAlignment="1">
      <alignment vertical="center"/>
    </xf>
    <xf numFmtId="0" fontId="17" fillId="0" borderId="0" xfId="0" applyNumberFormat="1" applyFont="1" applyFill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100" applyNumberFormat="1" applyFont="1" applyFill="1" applyBorder="1" applyAlignment="1">
      <alignment horizontal="center" vertical="center"/>
    </xf>
    <xf numFmtId="43" fontId="7" fillId="0" borderId="0" xfId="100" applyNumberFormat="1" applyFont="1" applyFill="1" applyBorder="1" applyAlignment="1">
      <alignment horizontal="center" vertical="center"/>
    </xf>
    <xf numFmtId="0" fontId="7" fillId="0" borderId="0" xfId="100" applyNumberFormat="1" applyFont="1" applyFill="1" applyBorder="1" applyAlignment="1">
      <alignment horizontal="center" vertical="center"/>
    </xf>
    <xf numFmtId="2" fontId="7" fillId="0" borderId="0" xfId="100" applyNumberFormat="1" applyFont="1" applyFill="1" applyBorder="1" applyAlignment="1">
      <alignment horizontal="center" vertical="center"/>
    </xf>
    <xf numFmtId="168" fontId="20" fillId="0" borderId="0" xfId="0" applyFont="1" applyFill="1" applyAlignment="1">
      <alignment vertical="center"/>
    </xf>
    <xf numFmtId="0" fontId="7" fillId="0" borderId="0" xfId="368" applyFont="1" applyFill="1" applyAlignment="1">
      <alignment vertical="center"/>
      <protection/>
    </xf>
    <xf numFmtId="0" fontId="23" fillId="0" borderId="0" xfId="0" applyNumberFormat="1" applyFont="1" applyFill="1" applyBorder="1" applyAlignment="1">
      <alignment vertical="center"/>
    </xf>
    <xf numFmtId="172" fontId="7" fillId="0" borderId="28" xfId="100" applyNumberFormat="1" applyFont="1" applyFill="1" applyBorder="1" applyAlignment="1">
      <alignment horizontal="centerContinuous" vertical="center"/>
    </xf>
    <xf numFmtId="172" fontId="7" fillId="0" borderId="5" xfId="100" applyNumberFormat="1" applyFont="1" applyFill="1" applyBorder="1" applyAlignment="1">
      <alignment horizontal="centerContinuous" vertical="center"/>
    </xf>
    <xf numFmtId="43" fontId="4" fillId="0" borderId="0" xfId="99" applyFont="1" applyFill="1" applyBorder="1" applyAlignment="1">
      <alignment/>
    </xf>
    <xf numFmtId="168" fontId="17" fillId="0" borderId="0" xfId="0" applyFont="1" applyFill="1" applyAlignment="1">
      <alignment/>
    </xf>
    <xf numFmtId="168" fontId="26" fillId="0" borderId="0" xfId="0" applyFont="1" applyFill="1" applyAlignment="1">
      <alignment/>
    </xf>
    <xf numFmtId="168" fontId="27" fillId="0" borderId="0" xfId="0" applyFont="1" applyFill="1" applyAlignment="1">
      <alignment horizontal="left"/>
    </xf>
    <xf numFmtId="168" fontId="7" fillId="0" borderId="0" xfId="0" applyFont="1" applyAlignment="1">
      <alignment/>
    </xf>
    <xf numFmtId="168" fontId="17" fillId="0" borderId="0" xfId="0" applyFont="1" applyFill="1" applyAlignment="1" quotePrefix="1">
      <alignment horizontal="left"/>
    </xf>
    <xf numFmtId="168" fontId="17" fillId="0" borderId="0" xfId="0" applyFont="1" applyFill="1" applyBorder="1" applyAlignment="1">
      <alignment horizontal="left" vertical="center"/>
    </xf>
    <xf numFmtId="168" fontId="7" fillId="0" borderId="0" xfId="0" applyFont="1" applyBorder="1" applyAlignment="1">
      <alignment vertical="center"/>
    </xf>
    <xf numFmtId="168" fontId="7" fillId="0" borderId="28" xfId="0" applyFont="1" applyFill="1" applyBorder="1" applyAlignment="1">
      <alignment horizontal="centerContinuous" vertical="center"/>
    </xf>
    <xf numFmtId="43" fontId="7" fillId="0" borderId="0" xfId="79" applyFont="1" applyFill="1" applyAlignment="1">
      <alignment horizontal="centerContinuous" vertical="center"/>
    </xf>
    <xf numFmtId="43" fontId="7" fillId="0" borderId="0" xfId="79" applyFont="1" applyFill="1" applyBorder="1" applyAlignment="1">
      <alignment horizontal="centerContinuous" vertical="center"/>
    </xf>
    <xf numFmtId="168" fontId="13" fillId="0" borderId="0" xfId="0" applyFont="1" applyFill="1" applyAlignment="1">
      <alignment/>
    </xf>
    <xf numFmtId="168" fontId="4" fillId="0" borderId="0" xfId="0" applyFont="1" applyFill="1" applyAlignment="1">
      <alignment horizontal="center"/>
    </xf>
    <xf numFmtId="169" fontId="4" fillId="0" borderId="0" xfId="0" applyNumberFormat="1" applyFont="1" applyFill="1" applyAlignment="1">
      <alignment/>
    </xf>
    <xf numFmtId="168" fontId="14" fillId="0" borderId="0" xfId="0" applyFont="1" applyFill="1" applyBorder="1" applyAlignment="1">
      <alignment horizontal="left" vertical="center"/>
    </xf>
    <xf numFmtId="168" fontId="6" fillId="0" borderId="0" xfId="0" applyFont="1" applyAlignment="1">
      <alignment vertical="center"/>
    </xf>
    <xf numFmtId="168" fontId="6" fillId="0" borderId="0" xfId="0" applyFont="1" applyFill="1" applyBorder="1" applyAlignment="1">
      <alignment vertical="center"/>
    </xf>
    <xf numFmtId="168" fontId="6" fillId="0" borderId="0" xfId="0" applyFont="1" applyFill="1" applyAlignment="1">
      <alignment horizontal="center" vertical="center"/>
    </xf>
    <xf numFmtId="168" fontId="6" fillId="0" borderId="0" xfId="0" applyFont="1" applyBorder="1" applyAlignment="1">
      <alignment vertical="center"/>
    </xf>
    <xf numFmtId="168" fontId="6" fillId="0" borderId="28" xfId="0" applyFont="1" applyFill="1" applyBorder="1" applyAlignment="1">
      <alignment horizontal="center" vertical="center"/>
    </xf>
    <xf numFmtId="168" fontId="14" fillId="0" borderId="0" xfId="0" applyFont="1" applyFill="1" applyAlignment="1">
      <alignment/>
    </xf>
    <xf numFmtId="43" fontId="6" fillId="0" borderId="0" xfId="0" applyNumberFormat="1" applyFont="1" applyFill="1" applyAlignment="1">
      <alignment horizontal="center"/>
    </xf>
    <xf numFmtId="168" fontId="6" fillId="0" borderId="0" xfId="0" applyFont="1" applyFill="1" applyAlignment="1">
      <alignment horizontal="center"/>
    </xf>
    <xf numFmtId="168" fontId="6" fillId="0" borderId="0" xfId="0" applyFont="1" applyAlignment="1">
      <alignment/>
    </xf>
    <xf numFmtId="169" fontId="6" fillId="0" borderId="0" xfId="79" applyNumberFormat="1" applyFont="1" applyFill="1" applyAlignment="1">
      <alignment vertical="center"/>
    </xf>
    <xf numFmtId="168" fontId="25" fillId="0" borderId="0" xfId="0" applyFont="1" applyFill="1" applyAlignment="1">
      <alignment horizontal="left" vertical="center"/>
    </xf>
    <xf numFmtId="169" fontId="6" fillId="0" borderId="5" xfId="79" applyNumberFormat="1" applyFont="1" applyFill="1" applyBorder="1" applyAlignment="1">
      <alignment vertical="center"/>
    </xf>
    <xf numFmtId="168" fontId="25" fillId="0" borderId="0" xfId="0" applyFont="1" applyFill="1" applyAlignment="1">
      <alignment horizontal="left"/>
    </xf>
    <xf numFmtId="169" fontId="6" fillId="0" borderId="5" xfId="79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7" fillId="0" borderId="0" xfId="0" applyFont="1" applyAlignment="1">
      <alignment horizontal="centerContinuous" vertical="center"/>
    </xf>
    <xf numFmtId="168" fontId="7" fillId="0" borderId="5" xfId="0" applyFont="1" applyFill="1" applyBorder="1" applyAlignment="1">
      <alignment horizontal="centerContinuous" vertical="center"/>
    </xf>
    <xf numFmtId="169" fontId="6" fillId="0" borderId="29" xfId="79" applyNumberFormat="1" applyFont="1" applyFill="1" applyBorder="1" applyAlignment="1">
      <alignment vertical="center"/>
    </xf>
    <xf numFmtId="169" fontId="6" fillId="0" borderId="28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8" fontId="20" fillId="0" borderId="0" xfId="0" applyFont="1" applyFill="1" applyAlignment="1">
      <alignment vertical="center"/>
    </xf>
    <xf numFmtId="168" fontId="26" fillId="0" borderId="0" xfId="0" applyFont="1" applyFill="1" applyAlignment="1">
      <alignment vertical="center"/>
    </xf>
    <xf numFmtId="168" fontId="27" fillId="0" borderId="0" xfId="0" applyFont="1" applyFill="1" applyAlignment="1">
      <alignment horizontal="left" vertical="center"/>
    </xf>
    <xf numFmtId="168" fontId="17" fillId="0" borderId="0" xfId="0" applyFont="1" applyFill="1" applyBorder="1" applyAlignment="1">
      <alignment horizontal="left"/>
    </xf>
    <xf numFmtId="168" fontId="7" fillId="0" borderId="0" xfId="0" applyFont="1" applyAlignment="1">
      <alignment/>
    </xf>
    <xf numFmtId="168" fontId="7" fillId="0" borderId="0" xfId="0" applyFont="1" applyBorder="1" applyAlignment="1">
      <alignment/>
    </xf>
    <xf numFmtId="169" fontId="7" fillId="0" borderId="0" xfId="79" applyNumberFormat="1" applyFont="1" applyFill="1" applyAlignment="1">
      <alignment/>
    </xf>
    <xf numFmtId="169" fontId="7" fillId="0" borderId="0" xfId="79" applyNumberFormat="1" applyFont="1" applyFill="1" applyBorder="1" applyAlignment="1">
      <alignment/>
    </xf>
    <xf numFmtId="168" fontId="16" fillId="0" borderId="0" xfId="0" applyFont="1" applyFill="1" applyAlignment="1">
      <alignment/>
    </xf>
    <xf numFmtId="169" fontId="7" fillId="0" borderId="5" xfId="79" applyNumberFormat="1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29" xfId="79" applyNumberFormat="1" applyFont="1" applyFill="1" applyBorder="1" applyAlignment="1">
      <alignment/>
    </xf>
    <xf numFmtId="43" fontId="7" fillId="0" borderId="0" xfId="79" applyFont="1" applyFill="1" applyBorder="1" applyAlignment="1">
      <alignment/>
    </xf>
    <xf numFmtId="168" fontId="7" fillId="0" borderId="28" xfId="245" applyFont="1" applyFill="1" applyBorder="1" applyAlignment="1">
      <alignment horizontal="centerContinuous" vertical="center"/>
      <protection/>
    </xf>
    <xf numFmtId="168" fontId="6" fillId="0" borderId="28" xfId="245" applyFont="1" applyFill="1" applyBorder="1" applyAlignment="1">
      <alignment horizontal="centerContinuous" vertical="center"/>
      <protection/>
    </xf>
    <xf numFmtId="168" fontId="14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/>
    </xf>
    <xf numFmtId="43" fontId="7" fillId="0" borderId="0" xfId="111" applyFont="1" applyFill="1" applyBorder="1" applyAlignment="1">
      <alignment horizontal="right" vertical="center"/>
    </xf>
    <xf numFmtId="0" fontId="20" fillId="0" borderId="0" xfId="246" applyNumberFormat="1" applyFont="1" applyFill="1" applyBorder="1">
      <alignment/>
      <protection/>
    </xf>
    <xf numFmtId="0" fontId="7" fillId="0" borderId="0" xfId="246" applyNumberFormat="1" applyFont="1" applyFill="1" applyBorder="1">
      <alignment/>
      <protection/>
    </xf>
    <xf numFmtId="0" fontId="16" fillId="0" borderId="0" xfId="246" applyNumberFormat="1" applyFont="1" applyFill="1" applyBorder="1">
      <alignment/>
      <protection/>
    </xf>
    <xf numFmtId="0" fontId="7" fillId="0" borderId="0" xfId="246" applyNumberFormat="1" applyFont="1" applyFill="1" applyBorder="1" applyAlignment="1">
      <alignment vertical="center"/>
      <protection/>
    </xf>
    <xf numFmtId="0" fontId="7" fillId="0" borderId="0" xfId="246" applyNumberFormat="1" applyFont="1" applyFill="1" applyAlignment="1">
      <alignment horizontal="left" vertical="center"/>
      <protection/>
    </xf>
    <xf numFmtId="0" fontId="7" fillId="0" borderId="0" xfId="246" applyNumberFormat="1" applyFont="1" applyFill="1" applyAlignment="1">
      <alignment vertical="center"/>
      <protection/>
    </xf>
    <xf numFmtId="39" fontId="7" fillId="0" borderId="0" xfId="246" applyNumberFormat="1" applyFont="1" applyFill="1" applyBorder="1">
      <alignment/>
      <protection/>
    </xf>
    <xf numFmtId="166" fontId="7" fillId="0" borderId="0" xfId="88" applyNumberFormat="1" applyFont="1" applyFill="1" applyBorder="1" applyAlignment="1">
      <alignment horizontal="right" vertical="center"/>
    </xf>
    <xf numFmtId="39" fontId="7" fillId="0" borderId="0" xfId="246" applyNumberFormat="1" applyFont="1" applyFill="1" applyBorder="1" applyAlignment="1">
      <alignment/>
      <protection/>
    </xf>
    <xf numFmtId="0" fontId="104" fillId="0" borderId="0" xfId="246" applyNumberFormat="1" applyFont="1" applyFill="1" applyAlignment="1">
      <alignment vertical="center"/>
      <protection/>
    </xf>
    <xf numFmtId="0" fontId="104" fillId="0" borderId="0" xfId="246" applyNumberFormat="1" applyFont="1" applyFill="1" applyBorder="1">
      <alignment/>
      <protection/>
    </xf>
    <xf numFmtId="0" fontId="102" fillId="0" borderId="0" xfId="246" applyNumberFormat="1" applyFont="1" applyFill="1" applyBorder="1" applyAlignment="1">
      <alignment vertical="center"/>
      <protection/>
    </xf>
    <xf numFmtId="166" fontId="102" fillId="0" borderId="0" xfId="100" applyFont="1" applyFill="1" applyBorder="1" applyAlignment="1">
      <alignment/>
    </xf>
    <xf numFmtId="166" fontId="7" fillId="0" borderId="0" xfId="88" applyFont="1" applyFill="1" applyBorder="1" applyAlignment="1">
      <alignment/>
    </xf>
    <xf numFmtId="168" fontId="16" fillId="0" borderId="0" xfId="246" applyFont="1" applyFill="1">
      <alignment/>
      <protection/>
    </xf>
    <xf numFmtId="0" fontId="7" fillId="0" borderId="0" xfId="246" applyNumberFormat="1" applyFont="1" applyFill="1" applyAlignment="1">
      <alignment vertical="top"/>
      <protection/>
    </xf>
    <xf numFmtId="0" fontId="7" fillId="0" borderId="0" xfId="246" applyNumberFormat="1" applyFont="1" applyFill="1">
      <alignment/>
      <protection/>
    </xf>
    <xf numFmtId="168" fontId="17" fillId="0" borderId="0" xfId="246" applyFont="1" applyFill="1">
      <alignment/>
      <protection/>
    </xf>
    <xf numFmtId="168" fontId="7" fillId="0" borderId="0" xfId="246" applyFont="1" applyFill="1" applyAlignment="1">
      <alignment vertical="center"/>
      <protection/>
    </xf>
    <xf numFmtId="43" fontId="7" fillId="0" borderId="0" xfId="88" applyNumberFormat="1" applyFont="1" applyFill="1" applyBorder="1" applyAlignment="1">
      <alignment/>
    </xf>
    <xf numFmtId="168" fontId="7" fillId="0" borderId="0" xfId="246" applyFont="1" applyFill="1">
      <alignment/>
      <protection/>
    </xf>
    <xf numFmtId="49" fontId="17" fillId="0" borderId="0" xfId="0" applyNumberFormat="1" applyFont="1" applyFill="1" applyAlignment="1" quotePrefix="1">
      <alignment vertical="center"/>
    </xf>
    <xf numFmtId="49" fontId="7" fillId="0" borderId="0" xfId="0" applyNumberFormat="1" applyFont="1" applyFill="1" applyAlignment="1">
      <alignment vertical="center"/>
    </xf>
    <xf numFmtId="43" fontId="7" fillId="0" borderId="0" xfId="111" applyFont="1" applyFill="1" applyAlignment="1">
      <alignment vertical="center"/>
    </xf>
    <xf numFmtId="169" fontId="7" fillId="0" borderId="0" xfId="79" applyNumberFormat="1" applyFont="1" applyFill="1" applyAlignment="1">
      <alignment/>
    </xf>
    <xf numFmtId="43" fontId="7" fillId="0" borderId="0" xfId="111" applyFont="1" applyFill="1" applyBorder="1" applyAlignment="1">
      <alignment horizontal="center"/>
    </xf>
    <xf numFmtId="169" fontId="7" fillId="0" borderId="0" xfId="111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169" fontId="7" fillId="0" borderId="29" xfId="79" applyNumberFormat="1" applyFont="1" applyFill="1" applyBorder="1" applyAlignment="1">
      <alignment horizontal="center"/>
    </xf>
    <xf numFmtId="169" fontId="7" fillId="0" borderId="29" xfId="111" applyNumberFormat="1" applyFont="1" applyFill="1" applyBorder="1" applyAlignment="1">
      <alignment horizontal="center"/>
    </xf>
    <xf numFmtId="43" fontId="7" fillId="0" borderId="0" xfId="111" applyFont="1" applyFill="1" applyBorder="1" applyAlignment="1">
      <alignment vertical="center"/>
    </xf>
    <xf numFmtId="43" fontId="7" fillId="0" borderId="0" xfId="111" applyFont="1" applyFill="1" applyBorder="1" applyAlignment="1">
      <alignment horizontal="center" vertical="center"/>
    </xf>
    <xf numFmtId="43" fontId="7" fillId="0" borderId="28" xfId="111" applyFont="1" applyFill="1" applyBorder="1" applyAlignment="1">
      <alignment horizontal="center" vertical="center"/>
    </xf>
    <xf numFmtId="39" fontId="7" fillId="0" borderId="28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 quotePrefix="1">
      <alignment vertical="center"/>
    </xf>
    <xf numFmtId="169" fontId="7" fillId="0" borderId="31" xfId="79" applyNumberFormat="1" applyFont="1" applyFill="1" applyBorder="1" applyAlignment="1">
      <alignment horizontal="center"/>
    </xf>
    <xf numFmtId="43" fontId="7" fillId="0" borderId="0" xfId="0" applyNumberFormat="1" applyFont="1" applyFill="1" applyAlignment="1">
      <alignment vertical="center"/>
    </xf>
    <xf numFmtId="169" fontId="7" fillId="0" borderId="0" xfId="79" applyNumberFormat="1" applyFont="1" applyFill="1" applyBorder="1" applyAlignment="1">
      <alignment horizontal="center"/>
    </xf>
    <xf numFmtId="43" fontId="7" fillId="0" borderId="0" xfId="111" applyFont="1" applyFill="1" applyBorder="1" applyAlignment="1" quotePrefix="1">
      <alignment horizontal="center" vertical="center"/>
    </xf>
    <xf numFmtId="169" fontId="7" fillId="0" borderId="0" xfId="79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Alignment="1">
      <alignment/>
    </xf>
    <xf numFmtId="39" fontId="7" fillId="0" borderId="0" xfId="111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43" fontId="7" fillId="0" borderId="0" xfId="111" applyNumberFormat="1" applyFont="1" applyFill="1" applyAlignment="1">
      <alignment vertical="center"/>
    </xf>
    <xf numFmtId="0" fontId="7" fillId="0" borderId="28" xfId="0" applyNumberFormat="1" applyFont="1" applyFill="1" applyBorder="1" applyAlignment="1">
      <alignment horizontal="centerContinuous"/>
    </xf>
    <xf numFmtId="0" fontId="7" fillId="0" borderId="5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168" fontId="7" fillId="0" borderId="28" xfId="0" applyFont="1" applyFill="1" applyBorder="1" applyAlignment="1" quotePrefix="1">
      <alignment horizontal="center" vertical="center"/>
    </xf>
    <xf numFmtId="168" fontId="7" fillId="0" borderId="0" xfId="0" applyFont="1" applyFill="1" applyBorder="1" applyAlignment="1">
      <alignment horizontal="center" vertical="center"/>
    </xf>
    <xf numFmtId="0" fontId="16" fillId="0" borderId="0" xfId="279" applyFont="1" applyFill="1" applyAlignment="1">
      <alignment vertical="center"/>
      <protection/>
    </xf>
    <xf numFmtId="0" fontId="7" fillId="0" borderId="0" xfId="279" applyFont="1" applyFill="1" applyAlignment="1">
      <alignment vertical="center"/>
      <protection/>
    </xf>
    <xf numFmtId="0" fontId="7" fillId="0" borderId="0" xfId="275" applyFont="1" applyFill="1">
      <alignment/>
      <protection/>
    </xf>
    <xf numFmtId="169" fontId="7" fillId="0" borderId="28" xfId="111" applyNumberFormat="1" applyFont="1" applyFill="1" applyBorder="1" applyAlignment="1">
      <alignment vertical="center"/>
    </xf>
    <xf numFmtId="169" fontId="7" fillId="0" borderId="0" xfId="111" applyNumberFormat="1" applyFont="1" applyFill="1" applyAlignment="1">
      <alignment vertical="center"/>
    </xf>
    <xf numFmtId="169" fontId="7" fillId="0" borderId="28" xfId="0" applyNumberFormat="1" applyFont="1" applyFill="1" applyBorder="1" applyAlignment="1">
      <alignment vertical="center"/>
    </xf>
    <xf numFmtId="0" fontId="104" fillId="0" borderId="0" xfId="279" applyFont="1" applyFill="1" applyAlignment="1">
      <alignment vertical="center"/>
      <protection/>
    </xf>
    <xf numFmtId="0" fontId="7" fillId="0" borderId="0" xfId="279" applyFont="1" applyFill="1" applyAlignment="1">
      <alignment horizontal="left" vertical="center" indent="1"/>
      <protection/>
    </xf>
    <xf numFmtId="0" fontId="7" fillId="0" borderId="0" xfId="0" applyNumberFormat="1" applyFont="1" applyFill="1" applyAlignment="1">
      <alignment horizontal="left" vertical="center" indent="1"/>
    </xf>
    <xf numFmtId="0" fontId="7" fillId="0" borderId="0" xfId="275" applyFont="1" applyFill="1" applyAlignment="1">
      <alignment vertical="center"/>
      <protection/>
    </xf>
    <xf numFmtId="0" fontId="7" fillId="0" borderId="0" xfId="279" applyNumberFormat="1" applyFont="1" applyFill="1" applyAlignment="1">
      <alignment vertical="center"/>
      <protection/>
    </xf>
    <xf numFmtId="169" fontId="7" fillId="0" borderId="5" xfId="111" applyNumberFormat="1" applyFont="1" applyFill="1" applyBorder="1" applyAlignment="1">
      <alignment vertical="center"/>
    </xf>
    <xf numFmtId="169" fontId="7" fillId="0" borderId="30" xfId="111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Continuous" vertical="center"/>
    </xf>
    <xf numFmtId="0" fontId="7" fillId="0" borderId="5" xfId="0" applyNumberFormat="1" applyFont="1" applyFill="1" applyBorder="1" applyAlignment="1">
      <alignment horizontal="centerContinuous" vertical="center"/>
    </xf>
    <xf numFmtId="43" fontId="7" fillId="0" borderId="28" xfId="111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Continuous"/>
    </xf>
    <xf numFmtId="43" fontId="4" fillId="0" borderId="0" xfId="111" applyFont="1" applyFill="1" applyBorder="1" applyAlignment="1">
      <alignment horizontal="right"/>
    </xf>
    <xf numFmtId="0" fontId="17" fillId="0" borderId="0" xfId="0" applyNumberFormat="1" applyFont="1" applyFill="1" applyAlignment="1" quotePrefix="1">
      <alignment/>
    </xf>
    <xf numFmtId="0" fontId="17" fillId="0" borderId="0" xfId="0" applyNumberFormat="1" applyFont="1" applyFill="1" applyAlignment="1">
      <alignment/>
    </xf>
    <xf numFmtId="39" fontId="7" fillId="0" borderId="0" xfId="111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20" fillId="0" borderId="0" xfId="212" applyNumberFormat="1" applyFont="1" applyFill="1">
      <alignment/>
      <protection/>
    </xf>
    <xf numFmtId="0" fontId="7" fillId="0" borderId="0" xfId="212" applyNumberFormat="1" applyFont="1" applyFill="1">
      <alignment/>
      <protection/>
    </xf>
    <xf numFmtId="0" fontId="7" fillId="0" borderId="0" xfId="212" applyNumberFormat="1" applyFont="1" applyFill="1" applyAlignment="1">
      <alignment horizontal="right"/>
      <protection/>
    </xf>
    <xf numFmtId="0" fontId="7" fillId="0" borderId="28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0" fontId="7" fillId="0" borderId="0" xfId="371" applyFont="1" applyFill="1" applyAlignment="1">
      <alignment vertical="center"/>
      <protection/>
    </xf>
    <xf numFmtId="0" fontId="7" fillId="0" borderId="0" xfId="371" applyFont="1" applyFill="1" applyAlignment="1">
      <alignment horizontal="center"/>
      <protection/>
    </xf>
    <xf numFmtId="0" fontId="16" fillId="0" borderId="0" xfId="371" applyFont="1" applyFill="1" applyAlignment="1">
      <alignment vertical="center"/>
      <protection/>
    </xf>
    <xf numFmtId="169" fontId="7" fillId="0" borderId="29" xfId="111" applyNumberFormat="1" applyFont="1" applyFill="1" applyBorder="1" applyAlignment="1">
      <alignment vertical="center"/>
    </xf>
    <xf numFmtId="17" fontId="7" fillId="0" borderId="0" xfId="212" applyNumberFormat="1" applyFont="1" applyFill="1">
      <alignment/>
      <protection/>
    </xf>
    <xf numFmtId="0" fontId="14" fillId="0" borderId="0" xfId="212" applyNumberFormat="1" applyFont="1" applyFill="1" applyAlignment="1" quotePrefix="1">
      <alignment vertical="center"/>
      <protection/>
    </xf>
    <xf numFmtId="0" fontId="14" fillId="0" borderId="0" xfId="212" applyNumberFormat="1" applyFont="1" applyFill="1" applyAlignment="1">
      <alignment vertical="center"/>
      <protection/>
    </xf>
    <xf numFmtId="0" fontId="6" fillId="0" borderId="0" xfId="212" applyNumberFormat="1" applyFont="1" applyFill="1" applyAlignment="1">
      <alignment vertical="center"/>
      <protection/>
    </xf>
    <xf numFmtId="0" fontId="6" fillId="0" borderId="28" xfId="212" applyNumberFormat="1" applyFont="1" applyFill="1" applyBorder="1" applyAlignment="1">
      <alignment horizontal="centerContinuous" vertical="center"/>
      <protection/>
    </xf>
    <xf numFmtId="0" fontId="6" fillId="0" borderId="0" xfId="212" applyNumberFormat="1" applyFont="1" applyFill="1" applyBorder="1" applyAlignment="1">
      <alignment horizontal="centerContinuous" vertical="center"/>
      <protection/>
    </xf>
    <xf numFmtId="0" fontId="6" fillId="0" borderId="0" xfId="212" applyNumberFormat="1" applyFont="1" applyFill="1" applyAlignment="1">
      <alignment horizontal="left" vertical="center"/>
      <protection/>
    </xf>
    <xf numFmtId="0" fontId="6" fillId="0" borderId="5" xfId="212" applyNumberFormat="1" applyFont="1" applyFill="1" applyBorder="1" applyAlignment="1">
      <alignment horizontal="centerContinuous" vertical="center"/>
      <protection/>
    </xf>
    <xf numFmtId="0" fontId="6" fillId="0" borderId="0" xfId="212" applyNumberFormat="1" applyFont="1" applyFill="1" applyBorder="1" applyAlignment="1">
      <alignment horizontal="center" vertical="center"/>
      <protection/>
    </xf>
    <xf numFmtId="0" fontId="25" fillId="0" borderId="0" xfId="212" applyNumberFormat="1" applyFont="1" applyFill="1" applyBorder="1" applyAlignment="1">
      <alignment horizontal="center" vertical="center"/>
      <protection/>
    </xf>
    <xf numFmtId="0" fontId="25" fillId="0" borderId="0" xfId="212" applyNumberFormat="1" applyFont="1" applyFill="1" applyAlignment="1">
      <alignment vertical="center"/>
      <protection/>
    </xf>
    <xf numFmtId="168" fontId="6" fillId="0" borderId="0" xfId="212" applyFont="1" applyFill="1" applyBorder="1" applyAlignment="1" quotePrefix="1">
      <alignment horizontal="center" vertical="center"/>
      <protection/>
    </xf>
    <xf numFmtId="168" fontId="6" fillId="0" borderId="0" xfId="212" applyFont="1" applyFill="1" applyBorder="1" applyAlignment="1">
      <alignment horizontal="center" vertical="center"/>
      <protection/>
    </xf>
    <xf numFmtId="0" fontId="6" fillId="0" borderId="0" xfId="212" applyNumberFormat="1" applyFont="1" applyFill="1" applyBorder="1" applyAlignment="1">
      <alignment vertical="center"/>
      <protection/>
    </xf>
    <xf numFmtId="0" fontId="6" fillId="0" borderId="28" xfId="212" applyNumberFormat="1" applyFont="1" applyFill="1" applyBorder="1" applyAlignment="1">
      <alignment horizontal="center" vertical="center"/>
      <protection/>
    </xf>
    <xf numFmtId="0" fontId="6" fillId="0" borderId="28" xfId="212" applyNumberFormat="1" applyFont="1" applyFill="1" applyBorder="1" applyAlignment="1" quotePrefix="1">
      <alignment horizontal="center" vertical="center"/>
      <protection/>
    </xf>
    <xf numFmtId="0" fontId="6" fillId="0" borderId="0" xfId="212" applyNumberFormat="1" applyFont="1" applyFill="1" applyAlignment="1">
      <alignment horizontal="center" vertical="center"/>
      <protection/>
    </xf>
    <xf numFmtId="0" fontId="6" fillId="0" borderId="0" xfId="212" applyNumberFormat="1" applyFont="1" applyFill="1" applyBorder="1" applyAlignment="1" quotePrefix="1">
      <alignment horizontal="centerContinuous" vertical="center"/>
      <protection/>
    </xf>
    <xf numFmtId="17" fontId="14" fillId="0" borderId="0" xfId="212" applyNumberFormat="1" applyFont="1" applyFill="1" applyAlignment="1">
      <alignment vertical="center"/>
      <protection/>
    </xf>
    <xf numFmtId="169" fontId="6" fillId="0" borderId="0" xfId="79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6" fillId="0" borderId="0" xfId="212" applyNumberFormat="1" applyFont="1" applyFill="1" applyBorder="1" applyAlignment="1" quotePrefix="1">
      <alignment horizontal="center" vertical="center"/>
      <protection/>
    </xf>
    <xf numFmtId="17" fontId="6" fillId="0" borderId="0" xfId="212" applyNumberFormat="1" applyFont="1" applyFill="1" applyAlignment="1">
      <alignment vertical="center"/>
      <protection/>
    </xf>
    <xf numFmtId="43" fontId="6" fillId="0" borderId="0" xfId="79" applyFont="1" applyFill="1" applyAlignment="1">
      <alignment vertical="center"/>
    </xf>
    <xf numFmtId="0" fontId="6" fillId="0" borderId="0" xfId="212" applyNumberFormat="1" applyFont="1" applyFill="1" applyAlignment="1" quotePrefix="1">
      <alignment horizontal="center" vertical="center"/>
      <protection/>
    </xf>
    <xf numFmtId="0" fontId="6" fillId="0" borderId="28" xfId="212" applyNumberFormat="1" applyFont="1" applyFill="1" applyBorder="1" applyAlignment="1">
      <alignment vertical="center"/>
      <protection/>
    </xf>
    <xf numFmtId="169" fontId="6" fillId="0" borderId="31" xfId="79" applyNumberFormat="1" applyFont="1" applyFill="1" applyBorder="1" applyAlignment="1">
      <alignment vertical="center"/>
    </xf>
    <xf numFmtId="169" fontId="6" fillId="0" borderId="30" xfId="79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37" fontId="7" fillId="0" borderId="0" xfId="100" applyNumberFormat="1" applyFont="1" applyFill="1" applyBorder="1" applyAlignment="1">
      <alignment/>
    </xf>
    <xf numFmtId="43" fontId="7" fillId="0" borderId="0" xfId="100" applyNumberFormat="1" applyFont="1" applyFill="1" applyBorder="1" applyAlignment="1">
      <alignment/>
    </xf>
    <xf numFmtId="0" fontId="17" fillId="0" borderId="0" xfId="0" applyNumberFormat="1" applyFont="1" applyFill="1" applyAlignment="1" quotePrefix="1">
      <alignment/>
    </xf>
    <xf numFmtId="0" fontId="1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indent="2"/>
    </xf>
    <xf numFmtId="169" fontId="7" fillId="0" borderId="0" xfId="0" applyNumberFormat="1" applyFont="1" applyFill="1" applyBorder="1" applyAlignment="1">
      <alignment/>
    </xf>
    <xf numFmtId="169" fontId="7" fillId="0" borderId="28" xfId="0" applyNumberFormat="1" applyFont="1" applyFill="1" applyBorder="1" applyAlignment="1">
      <alignment horizontal="right"/>
    </xf>
    <xf numFmtId="169" fontId="7" fillId="0" borderId="0" xfId="10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7" fillId="0" borderId="29" xfId="0" applyNumberFormat="1" applyFont="1" applyFill="1" applyBorder="1" applyAlignment="1">
      <alignment/>
    </xf>
    <xf numFmtId="169" fontId="7" fillId="0" borderId="0" xfId="10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0" xfId="100" applyNumberFormat="1" applyFont="1" applyFill="1" applyBorder="1" applyAlignment="1">
      <alignment/>
    </xf>
    <xf numFmtId="169" fontId="7" fillId="0" borderId="29" xfId="100" applyNumberFormat="1" applyFont="1" applyFill="1" applyBorder="1" applyAlignment="1">
      <alignment/>
    </xf>
    <xf numFmtId="49" fontId="17" fillId="0" borderId="0" xfId="0" applyNumberFormat="1" applyFont="1" applyFill="1" applyAlignment="1" quotePrefix="1">
      <alignment vertical="center"/>
    </xf>
    <xf numFmtId="166" fontId="102" fillId="0" borderId="0" xfId="111" applyNumberFormat="1" applyFont="1" applyFill="1" applyAlignment="1">
      <alignment/>
    </xf>
    <xf numFmtId="0" fontId="17" fillId="0" borderId="0" xfId="0" applyNumberFormat="1" applyFont="1" applyFill="1" applyAlignment="1" quotePrefix="1">
      <alignment horizontal="left"/>
    </xf>
    <xf numFmtId="0" fontId="7" fillId="0" borderId="0" xfId="275" applyFont="1" applyFill="1" applyAlignment="1">
      <alignment vertical="center"/>
      <protection/>
    </xf>
    <xf numFmtId="43" fontId="7" fillId="0" borderId="0" xfId="0" applyNumberFormat="1" applyFont="1" applyFill="1" applyBorder="1" applyAlignment="1">
      <alignment/>
    </xf>
    <xf numFmtId="0" fontId="7" fillId="0" borderId="0" xfId="246" applyNumberFormat="1" applyFont="1">
      <alignment/>
      <protection/>
    </xf>
    <xf numFmtId="0" fontId="102" fillId="0" borderId="0" xfId="246" applyNumberFormat="1" applyFont="1" applyFill="1">
      <alignment/>
      <protection/>
    </xf>
    <xf numFmtId="166" fontId="102" fillId="0" borderId="0" xfId="88" applyFont="1" applyAlignment="1">
      <alignment/>
    </xf>
    <xf numFmtId="0" fontId="7" fillId="0" borderId="0" xfId="246" applyNumberFormat="1" applyFont="1" applyFill="1" applyBorder="1">
      <alignment/>
      <protection/>
    </xf>
    <xf numFmtId="0" fontId="7" fillId="0" borderId="0" xfId="369" applyFont="1" applyFill="1" applyBorder="1" applyAlignment="1">
      <alignment horizontal="center"/>
      <protection/>
    </xf>
    <xf numFmtId="0" fontId="7" fillId="0" borderId="0" xfId="369" applyFont="1" applyFill="1" applyBorder="1" applyAlignment="1">
      <alignment vertical="center"/>
      <protection/>
    </xf>
    <xf numFmtId="39" fontId="7" fillId="0" borderId="0" xfId="246" applyNumberFormat="1" applyFont="1" applyFill="1" applyBorder="1" applyAlignment="1">
      <alignment horizontal="left" vertical="center"/>
      <protection/>
    </xf>
    <xf numFmtId="166" fontId="7" fillId="0" borderId="0" xfId="246" applyNumberFormat="1" applyFont="1" applyBorder="1">
      <alignment/>
      <protection/>
    </xf>
    <xf numFmtId="43" fontId="7" fillId="0" borderId="0" xfId="111" applyFont="1" applyFill="1" applyBorder="1" applyAlignment="1">
      <alignment horizontal="right"/>
    </xf>
    <xf numFmtId="0" fontId="7" fillId="0" borderId="0" xfId="273" applyNumberFormat="1" applyFont="1" applyFill="1">
      <alignment/>
      <protection/>
    </xf>
    <xf numFmtId="0" fontId="7" fillId="0" borderId="0" xfId="273" applyNumberFormat="1" applyFont="1" applyFill="1" applyAlignment="1">
      <alignment horizontal="left" indent="1"/>
      <protection/>
    </xf>
    <xf numFmtId="0" fontId="7" fillId="0" borderId="0" xfId="273" applyNumberFormat="1" applyFont="1" applyFill="1" applyAlignment="1">
      <alignment horizontal="right"/>
      <protection/>
    </xf>
    <xf numFmtId="166" fontId="7" fillId="0" borderId="0" xfId="111" applyNumberFormat="1" applyFont="1" applyFill="1" applyBorder="1" applyAlignment="1">
      <alignment horizontal="right" vertical="center"/>
    </xf>
    <xf numFmtId="168" fontId="17" fillId="0" borderId="0" xfId="0" applyFont="1" applyFill="1" applyBorder="1" applyAlignment="1" quotePrefix="1">
      <alignment horizontal="left" vertical="center"/>
    </xf>
    <xf numFmtId="0" fontId="28" fillId="0" borderId="0" xfId="0" applyNumberFormat="1" applyFont="1" applyFill="1" applyAlignment="1">
      <alignment/>
    </xf>
    <xf numFmtId="0" fontId="17" fillId="0" borderId="0" xfId="246" applyNumberFormat="1" applyFont="1" applyFill="1" applyAlignment="1" quotePrefix="1">
      <alignment horizontal="center"/>
      <protection/>
    </xf>
    <xf numFmtId="0" fontId="17" fillId="0" borderId="0" xfId="369" applyFont="1" applyFill="1" applyBorder="1" applyAlignment="1">
      <alignment vertical="center"/>
      <protection/>
    </xf>
    <xf numFmtId="0" fontId="112" fillId="0" borderId="0" xfId="246" applyNumberFormat="1" applyFont="1" applyFill="1">
      <alignment/>
      <protection/>
    </xf>
    <xf numFmtId="168" fontId="17" fillId="0" borderId="0" xfId="355" applyNumberFormat="1" applyFont="1" applyFill="1" applyAlignment="1">
      <alignment vertical="center"/>
      <protection/>
    </xf>
    <xf numFmtId="168" fontId="7" fillId="0" borderId="0" xfId="355" applyNumberFormat="1" applyFont="1" applyFill="1" applyAlignment="1">
      <alignment vertical="center"/>
      <protection/>
    </xf>
    <xf numFmtId="0" fontId="7" fillId="0" borderId="0" xfId="355" applyNumberFormat="1" applyFont="1" applyFill="1" applyAlignment="1">
      <alignment vertical="center"/>
      <protection/>
    </xf>
    <xf numFmtId="0" fontId="7" fillId="0" borderId="0" xfId="355" applyNumberFormat="1" applyFont="1" applyFill="1" applyAlignment="1">
      <alignment vertical="center"/>
      <protection/>
    </xf>
    <xf numFmtId="49" fontId="7" fillId="0" borderId="0" xfId="0" applyNumberFormat="1" applyFont="1" applyFill="1" applyBorder="1" applyAlignment="1">
      <alignment horizontal="center"/>
    </xf>
    <xf numFmtId="43" fontId="7" fillId="0" borderId="0" xfId="79" applyFont="1" applyFill="1" applyBorder="1" applyAlignment="1">
      <alignment horizontal="center"/>
    </xf>
    <xf numFmtId="17" fontId="7" fillId="0" borderId="0" xfId="0" applyNumberFormat="1" applyFont="1" applyFill="1" applyAlignment="1" quotePrefix="1">
      <alignment vertical="center"/>
    </xf>
    <xf numFmtId="17" fontId="7" fillId="0" borderId="0" xfId="0" applyNumberFormat="1" applyFont="1" applyFill="1" applyAlignment="1">
      <alignment vertical="center"/>
    </xf>
    <xf numFmtId="174" fontId="7" fillId="0" borderId="0" xfId="79" applyNumberFormat="1" applyFont="1" applyFill="1" applyBorder="1" applyAlignment="1" applyProtection="1">
      <alignment horizontal="right"/>
      <protection/>
    </xf>
    <xf numFmtId="0" fontId="20" fillId="0" borderId="0" xfId="259" applyNumberFormat="1" applyFont="1" applyFill="1">
      <alignment/>
      <protection/>
    </xf>
    <xf numFmtId="37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>
      <alignment horizontal="left"/>
    </xf>
    <xf numFmtId="43" fontId="6" fillId="0" borderId="0" xfId="79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168" fontId="14" fillId="0" borderId="0" xfId="0" applyNumberFormat="1" applyFont="1" applyFill="1" applyAlignment="1">
      <alignment vertical="center"/>
    </xf>
    <xf numFmtId="43" fontId="6" fillId="0" borderId="0" xfId="79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centerContinuous"/>
    </xf>
    <xf numFmtId="0" fontId="6" fillId="0" borderId="5" xfId="0" applyNumberFormat="1" applyFont="1" applyFill="1" applyBorder="1" applyAlignment="1">
      <alignment horizontal="centerContinuous"/>
    </xf>
    <xf numFmtId="168" fontId="6" fillId="0" borderId="0" xfId="0" applyFont="1" applyFill="1" applyBorder="1" applyAlignment="1">
      <alignment horizontal="center" vertical="center"/>
    </xf>
    <xf numFmtId="168" fontId="6" fillId="0" borderId="0" xfId="0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37" fontId="6" fillId="0" borderId="0" xfId="10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/>
    </xf>
    <xf numFmtId="37" fontId="6" fillId="0" borderId="0" xfId="10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37" fontId="6" fillId="0" borderId="0" xfId="10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166" fontId="113" fillId="0" borderId="0" xfId="111" applyNumberFormat="1" applyFont="1" applyFill="1" applyAlignment="1">
      <alignment/>
    </xf>
    <xf numFmtId="0" fontId="6" fillId="0" borderId="0" xfId="246" applyNumberFormat="1" applyFont="1">
      <alignment/>
      <protection/>
    </xf>
    <xf numFmtId="0" fontId="113" fillId="0" borderId="0" xfId="246" applyNumberFormat="1" applyFont="1" applyFill="1">
      <alignment/>
      <protection/>
    </xf>
    <xf numFmtId="0" fontId="6" fillId="0" borderId="0" xfId="369" applyFont="1" applyFill="1" applyBorder="1" applyAlignment="1">
      <alignment horizontal="center"/>
      <protection/>
    </xf>
    <xf numFmtId="166" fontId="6" fillId="0" borderId="0" xfId="88" applyFont="1" applyFill="1" applyBorder="1" applyAlignment="1">
      <alignment vertical="center"/>
    </xf>
    <xf numFmtId="0" fontId="6" fillId="0" borderId="0" xfId="369" applyFont="1" applyFill="1" applyBorder="1" applyAlignment="1">
      <alignment vertical="center"/>
      <protection/>
    </xf>
    <xf numFmtId="0" fontId="113" fillId="0" borderId="28" xfId="246" applyNumberFormat="1" applyFont="1" applyFill="1" applyBorder="1" applyAlignment="1">
      <alignment horizontal="centerContinuous" vertical="center"/>
      <protection/>
    </xf>
    <xf numFmtId="166" fontId="113" fillId="0" borderId="28" xfId="88" applyFont="1" applyFill="1" applyBorder="1" applyAlignment="1">
      <alignment horizontal="centerContinuous" vertical="center"/>
    </xf>
    <xf numFmtId="0" fontId="6" fillId="0" borderId="0" xfId="246" applyNumberFormat="1" applyFont="1" applyFill="1" applyBorder="1">
      <alignment/>
      <protection/>
    </xf>
    <xf numFmtId="166" fontId="113" fillId="0" borderId="0" xfId="88" applyFont="1" applyAlignment="1">
      <alignment/>
    </xf>
    <xf numFmtId="166" fontId="113" fillId="0" borderId="0" xfId="100" applyFont="1" applyFill="1" applyBorder="1" applyAlignment="1">
      <alignment horizontal="center" vertical="center"/>
    </xf>
    <xf numFmtId="49" fontId="6" fillId="0" borderId="0" xfId="368" applyNumberFormat="1" applyFont="1" applyFill="1" applyBorder="1" applyAlignment="1">
      <alignment horizontal="left"/>
      <protection/>
    </xf>
    <xf numFmtId="172" fontId="6" fillId="0" borderId="0" xfId="88" applyNumberFormat="1" applyFont="1" applyAlignment="1">
      <alignment/>
    </xf>
    <xf numFmtId="172" fontId="6" fillId="0" borderId="0" xfId="246" applyNumberFormat="1" applyFont="1">
      <alignment/>
      <protection/>
    </xf>
    <xf numFmtId="172" fontId="6" fillId="0" borderId="0" xfId="246" applyNumberFormat="1" applyFont="1" applyFill="1" applyBorder="1">
      <alignment/>
      <protection/>
    </xf>
    <xf numFmtId="172" fontId="113" fillId="0" borderId="0" xfId="100" applyNumberFormat="1" applyFont="1" applyFill="1" applyBorder="1" applyAlignment="1">
      <alignment horizontal="center" vertical="center"/>
    </xf>
    <xf numFmtId="39" fontId="6" fillId="0" borderId="0" xfId="246" applyNumberFormat="1" applyFont="1" applyFill="1" applyBorder="1" applyAlignment="1">
      <alignment horizontal="left" vertical="center"/>
      <protection/>
    </xf>
    <xf numFmtId="172" fontId="6" fillId="0" borderId="0" xfId="88" applyNumberFormat="1" applyFont="1" applyFill="1" applyBorder="1" applyAlignment="1">
      <alignment vertical="center"/>
    </xf>
    <xf numFmtId="172" fontId="6" fillId="0" borderId="29" xfId="246" applyNumberFormat="1" applyFont="1" applyBorder="1">
      <alignment/>
      <protection/>
    </xf>
    <xf numFmtId="172" fontId="6" fillId="0" borderId="0" xfId="246" applyNumberFormat="1" applyFont="1" applyBorder="1">
      <alignment/>
      <protection/>
    </xf>
    <xf numFmtId="0" fontId="6" fillId="0" borderId="0" xfId="273" applyNumberFormat="1" applyFont="1" applyFill="1">
      <alignment/>
      <protection/>
    </xf>
    <xf numFmtId="0" fontId="6" fillId="0" borderId="0" xfId="273" applyNumberFormat="1" applyFont="1" applyFill="1" applyAlignment="1">
      <alignment horizontal="left"/>
      <protection/>
    </xf>
    <xf numFmtId="0" fontId="6" fillId="0" borderId="0" xfId="273" applyNumberFormat="1" applyFont="1" applyFill="1" applyAlignment="1">
      <alignment horizontal="left" indent="1"/>
      <protection/>
    </xf>
    <xf numFmtId="169" fontId="6" fillId="0" borderId="28" xfId="0" applyNumberFormat="1" applyFont="1" applyFill="1" applyBorder="1" applyAlignment="1">
      <alignment horizontal="centerContinuous"/>
    </xf>
    <xf numFmtId="39" fontId="6" fillId="0" borderId="28" xfId="79" applyNumberFormat="1" applyFont="1" applyFill="1" applyBorder="1" applyAlignment="1">
      <alignment horizontal="centerContinuous"/>
    </xf>
    <xf numFmtId="0" fontId="6" fillId="0" borderId="28" xfId="0" applyNumberFormat="1" applyFont="1" applyFill="1" applyBorder="1" applyAlignment="1" quotePrefix="1">
      <alignment horizontal="center"/>
    </xf>
    <xf numFmtId="0" fontId="29" fillId="0" borderId="0" xfId="370" applyFont="1" applyFill="1" applyAlignment="1">
      <alignment vertical="center"/>
      <protection/>
    </xf>
    <xf numFmtId="0" fontId="6" fillId="0" borderId="0" xfId="370" applyFont="1" applyFill="1" applyAlignment="1">
      <alignment vertical="center"/>
      <protection/>
    </xf>
    <xf numFmtId="0" fontId="6" fillId="0" borderId="0" xfId="355" applyNumberFormat="1" applyFont="1" applyFill="1" applyAlignment="1">
      <alignment vertical="center"/>
      <protection/>
    </xf>
    <xf numFmtId="0" fontId="6" fillId="0" borderId="0" xfId="355" applyNumberFormat="1" applyFont="1" applyFill="1" applyAlignment="1">
      <alignment/>
      <protection/>
    </xf>
    <xf numFmtId="166" fontId="113" fillId="0" borderId="0" xfId="328" applyNumberFormat="1" applyFont="1" applyFill="1" applyAlignment="1">
      <alignment/>
    </xf>
    <xf numFmtId="169" fontId="6" fillId="0" borderId="0" xfId="355" applyNumberFormat="1" applyFont="1" applyFill="1" applyAlignment="1">
      <alignment vertical="center"/>
      <protection/>
    </xf>
    <xf numFmtId="172" fontId="6" fillId="0" borderId="0" xfId="328" applyNumberFormat="1" applyFont="1" applyFill="1" applyBorder="1" applyAlignment="1" quotePrefix="1">
      <alignment horizontal="center" vertical="center"/>
    </xf>
    <xf numFmtId="0" fontId="6" fillId="0" borderId="0" xfId="355" applyNumberFormat="1" applyFont="1" applyFill="1" applyBorder="1" applyAlignment="1">
      <alignment horizontal="centerContinuous" vertical="center"/>
      <protection/>
    </xf>
    <xf numFmtId="0" fontId="6" fillId="0" borderId="0" xfId="355" applyNumberFormat="1" applyFont="1" applyFill="1" applyBorder="1" applyAlignment="1">
      <alignment vertical="center"/>
      <protection/>
    </xf>
    <xf numFmtId="0" fontId="6" fillId="0" borderId="0" xfId="355" applyNumberFormat="1" applyFont="1" applyFill="1" applyAlignment="1">
      <alignment/>
      <protection/>
    </xf>
    <xf numFmtId="175" fontId="6" fillId="0" borderId="0" xfId="328" applyNumberFormat="1" applyFont="1" applyFill="1" applyBorder="1" applyAlignment="1" quotePrefix="1">
      <alignment horizontal="center" vertical="center"/>
    </xf>
    <xf numFmtId="0" fontId="6" fillId="0" borderId="0" xfId="79" applyNumberFormat="1" applyFont="1" applyFill="1" applyBorder="1" applyAlignment="1">
      <alignment horizontal="center"/>
    </xf>
    <xf numFmtId="169" fontId="6" fillId="0" borderId="0" xfId="79" applyNumberFormat="1" applyFont="1" applyFill="1" applyBorder="1" applyAlignment="1">
      <alignment/>
    </xf>
    <xf numFmtId="169" fontId="6" fillId="0" borderId="0" xfId="79" applyNumberFormat="1" applyFont="1" applyFill="1" applyBorder="1" applyAlignment="1">
      <alignment/>
    </xf>
    <xf numFmtId="169" fontId="6" fillId="0" borderId="0" xfId="79" applyNumberFormat="1" applyFont="1" applyFill="1" applyBorder="1" applyAlignment="1">
      <alignment horizontal="center"/>
    </xf>
    <xf numFmtId="0" fontId="6" fillId="0" borderId="0" xfId="0" applyNumberFormat="1" applyFont="1" applyFill="1" applyAlignment="1" quotePrefix="1">
      <alignment horizontal="left"/>
    </xf>
    <xf numFmtId="0" fontId="114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166" fontId="113" fillId="0" borderId="0" xfId="111" applyNumberFormat="1" applyFont="1" applyFill="1" applyAlignment="1">
      <alignment vertical="center"/>
    </xf>
    <xf numFmtId="39" fontId="6" fillId="0" borderId="28" xfId="0" applyNumberFormat="1" applyFont="1" applyFill="1" applyBorder="1" applyAlignment="1" quotePrefix="1">
      <alignment horizontal="center" vertical="center"/>
    </xf>
    <xf numFmtId="166" fontId="102" fillId="0" borderId="0" xfId="111" applyNumberFormat="1" applyFont="1" applyFill="1" applyAlignment="1">
      <alignment vertical="center"/>
    </xf>
    <xf numFmtId="3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17" fillId="0" borderId="0" xfId="355" applyNumberFormat="1" applyFont="1" applyFill="1" applyAlignment="1" quotePrefix="1">
      <alignment vertical="center"/>
      <protection/>
    </xf>
    <xf numFmtId="39" fontId="6" fillId="0" borderId="5" xfId="79" applyNumberFormat="1" applyFont="1" applyFill="1" applyBorder="1" applyAlignment="1">
      <alignment horizontal="centerContinuous" vertical="center"/>
    </xf>
    <xf numFmtId="39" fontId="6" fillId="0" borderId="0" xfId="79" applyNumberFormat="1" applyFont="1" applyFill="1" applyBorder="1" applyAlignment="1">
      <alignment horizontal="centerContinuous" vertical="center"/>
    </xf>
    <xf numFmtId="39" fontId="6" fillId="0" borderId="0" xfId="79" applyNumberFormat="1" applyFont="1" applyFill="1" applyBorder="1" applyAlignment="1">
      <alignment horizontal="centerContinuous"/>
    </xf>
    <xf numFmtId="39" fontId="6" fillId="0" borderId="5" xfId="79" applyNumberFormat="1" applyFont="1" applyFill="1" applyBorder="1" applyAlignment="1">
      <alignment horizontal="centerContinuous"/>
    </xf>
    <xf numFmtId="0" fontId="25" fillId="0" borderId="0" xfId="0" applyNumberFormat="1" applyFont="1" applyFill="1" applyBorder="1" applyAlignment="1">
      <alignment horizontal="centerContinuous" vertical="center"/>
    </xf>
    <xf numFmtId="168" fontId="25" fillId="0" borderId="0" xfId="0" applyFont="1" applyFill="1" applyAlignment="1">
      <alignment horizontal="centerContinuous" vertical="center"/>
    </xf>
    <xf numFmtId="0" fontId="17" fillId="0" borderId="0" xfId="246" applyNumberFormat="1" applyFont="1" applyFill="1" applyAlignment="1" quotePrefix="1">
      <alignment horizontal="left" readingOrder="1"/>
      <protection/>
    </xf>
    <xf numFmtId="168" fontId="17" fillId="0" borderId="0" xfId="246" applyFont="1" applyFill="1">
      <alignment/>
      <protection/>
    </xf>
    <xf numFmtId="0" fontId="7" fillId="0" borderId="0" xfId="246" applyNumberFormat="1" applyFont="1" applyFill="1" applyAlignment="1">
      <alignment vertical="center"/>
      <protection/>
    </xf>
    <xf numFmtId="166" fontId="7" fillId="0" borderId="0" xfId="89" applyFont="1" applyFill="1" applyBorder="1" applyAlignment="1">
      <alignment vertical="center"/>
    </xf>
    <xf numFmtId="166" fontId="7" fillId="0" borderId="0" xfId="89" applyFont="1" applyFill="1" applyAlignment="1">
      <alignment/>
    </xf>
    <xf numFmtId="168" fontId="7" fillId="0" borderId="0" xfId="246" applyFont="1" applyFill="1" applyAlignment="1">
      <alignment vertical="center"/>
      <protection/>
    </xf>
    <xf numFmtId="168" fontId="7" fillId="0" borderId="0" xfId="246" applyFont="1" applyFill="1">
      <alignment/>
      <protection/>
    </xf>
    <xf numFmtId="0" fontId="17" fillId="0" borderId="0" xfId="275" applyFont="1" applyFill="1">
      <alignment/>
      <protection/>
    </xf>
    <xf numFmtId="0" fontId="7" fillId="0" borderId="0" xfId="275" applyFont="1" applyFill="1">
      <alignment/>
      <protection/>
    </xf>
    <xf numFmtId="16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 quotePrefix="1">
      <alignment/>
    </xf>
    <xf numFmtId="0" fontId="7" fillId="0" borderId="0" xfId="246" applyNumberFormat="1" applyFont="1" applyFill="1">
      <alignment/>
      <protection/>
    </xf>
    <xf numFmtId="0" fontId="7" fillId="0" borderId="0" xfId="246" applyNumberFormat="1" applyFont="1" applyFill="1" applyBorder="1" applyAlignment="1">
      <alignment horizontal="left" vertical="center"/>
      <protection/>
    </xf>
    <xf numFmtId="0" fontId="7" fillId="0" borderId="0" xfId="356" applyNumberFormat="1" applyFont="1" applyFill="1">
      <alignment/>
      <protection/>
    </xf>
    <xf numFmtId="0" fontId="7" fillId="0" borderId="0" xfId="369" applyFont="1" applyFill="1" applyBorder="1" applyAlignment="1" quotePrefix="1">
      <alignment vertical="center"/>
      <protection/>
    </xf>
    <xf numFmtId="0" fontId="7" fillId="0" borderId="0" xfId="356" applyNumberFormat="1" applyFont="1" applyFill="1" applyAlignment="1">
      <alignment vertical="center"/>
      <protection/>
    </xf>
    <xf numFmtId="0" fontId="4" fillId="0" borderId="28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115" fillId="0" borderId="0" xfId="0" applyNumberFormat="1" applyFont="1" applyFill="1" applyAlignment="1">
      <alignment/>
    </xf>
    <xf numFmtId="0" fontId="4" fillId="0" borderId="28" xfId="0" applyNumberFormat="1" applyFont="1" applyFill="1" applyBorder="1" applyAlignment="1">
      <alignment/>
    </xf>
    <xf numFmtId="0" fontId="106" fillId="0" borderId="0" xfId="0" applyNumberFormat="1" applyFont="1" applyFill="1" applyAlignment="1">
      <alignment/>
    </xf>
    <xf numFmtId="169" fontId="4" fillId="0" borderId="30" xfId="111" applyNumberFormat="1" applyFont="1" applyFill="1" applyBorder="1" applyAlignment="1">
      <alignment/>
    </xf>
    <xf numFmtId="43" fontId="4" fillId="0" borderId="0" xfId="111" applyFont="1" applyFill="1" applyAlignment="1">
      <alignment/>
    </xf>
    <xf numFmtId="169" fontId="4" fillId="0" borderId="0" xfId="111" applyNumberFormat="1" applyFont="1" applyFill="1" applyAlignment="1">
      <alignment/>
    </xf>
    <xf numFmtId="169" fontId="4" fillId="0" borderId="0" xfId="111" applyNumberFormat="1" applyFont="1" applyFill="1" applyBorder="1" applyAlignment="1">
      <alignment/>
    </xf>
    <xf numFmtId="168" fontId="4" fillId="0" borderId="0" xfId="0" applyFont="1" applyFill="1" applyBorder="1" applyAlignment="1">
      <alignment horizontal="centerContinuous"/>
    </xf>
    <xf numFmtId="168" fontId="4" fillId="0" borderId="0" xfId="0" applyFont="1" applyFill="1" applyBorder="1" applyAlignment="1">
      <alignment horizontal="center"/>
    </xf>
    <xf numFmtId="169" fontId="4" fillId="0" borderId="29" xfId="111" applyNumberFormat="1" applyFont="1" applyFill="1" applyBorder="1" applyAlignment="1">
      <alignment/>
    </xf>
    <xf numFmtId="43" fontId="4" fillId="0" borderId="0" xfId="111" applyFont="1" applyFill="1" applyBorder="1" applyAlignment="1">
      <alignment/>
    </xf>
    <xf numFmtId="169" fontId="4" fillId="0" borderId="0" xfId="111" applyNumberFormat="1" applyFont="1" applyFill="1" applyBorder="1" applyAlignment="1">
      <alignment vertical="center"/>
    </xf>
    <xf numFmtId="43" fontId="4" fillId="0" borderId="0" xfId="79" applyFont="1" applyFill="1" applyAlignment="1">
      <alignment vertical="center"/>
    </xf>
    <xf numFmtId="169" fontId="4" fillId="0" borderId="29" xfId="0" applyNumberFormat="1" applyFont="1" applyFill="1" applyBorder="1" applyAlignment="1">
      <alignment vertical="center"/>
    </xf>
    <xf numFmtId="169" fontId="4" fillId="0" borderId="30" xfId="0" applyNumberFormat="1" applyFont="1" applyFill="1" applyBorder="1" applyAlignment="1">
      <alignment vertical="center"/>
    </xf>
    <xf numFmtId="168" fontId="4" fillId="0" borderId="28" xfId="0" applyFont="1" applyFill="1" applyBorder="1" applyAlignment="1">
      <alignment horizontal="center"/>
    </xf>
    <xf numFmtId="39" fontId="4" fillId="0" borderId="28" xfId="0" applyNumberFormat="1" applyFont="1" applyFill="1" applyBorder="1" applyAlignment="1" quotePrefix="1">
      <alignment horizontal="center" vertical="top" wrapText="1"/>
    </xf>
    <xf numFmtId="169" fontId="4" fillId="0" borderId="0" xfId="111" applyNumberFormat="1" applyFont="1" applyFill="1" applyAlignment="1">
      <alignment horizontal="center"/>
    </xf>
    <xf numFmtId="169" fontId="4" fillId="0" borderId="0" xfId="111" applyNumberFormat="1" applyFont="1" applyFill="1" applyBorder="1" applyAlignment="1">
      <alignment horizontal="center" vertical="center"/>
    </xf>
    <xf numFmtId="43" fontId="4" fillId="0" borderId="0" xfId="111" applyFont="1" applyFill="1" applyAlignment="1">
      <alignment horizontal="center"/>
    </xf>
    <xf numFmtId="169" fontId="4" fillId="0" borderId="29" xfId="111" applyNumberFormat="1" applyFont="1" applyFill="1" applyBorder="1" applyAlignment="1">
      <alignment vertical="center"/>
    </xf>
    <xf numFmtId="169" fontId="4" fillId="0" borderId="0" xfId="111" applyNumberFormat="1" applyFont="1" applyFill="1" applyAlignment="1">
      <alignment horizontal="left" vertical="center"/>
    </xf>
    <xf numFmtId="169" fontId="4" fillId="0" borderId="0" xfId="111" applyNumberFormat="1" applyFont="1" applyFill="1" applyAlignment="1">
      <alignment vertical="center"/>
    </xf>
    <xf numFmtId="0" fontId="7" fillId="0" borderId="0" xfId="369" applyNumberFormat="1" applyFont="1" applyFill="1" applyBorder="1" applyAlignment="1">
      <alignment vertical="center"/>
      <protection/>
    </xf>
    <xf numFmtId="178" fontId="7" fillId="0" borderId="0" xfId="246" applyNumberFormat="1" applyFont="1" applyFill="1" applyAlignment="1" quotePrefix="1">
      <alignment horizontal="left"/>
      <protection/>
    </xf>
    <xf numFmtId="0" fontId="17" fillId="0" borderId="0" xfId="246" applyNumberFormat="1" applyFont="1" applyFill="1" applyAlignment="1" quotePrefix="1">
      <alignment horizontal="left" vertical="center" readingOrder="1"/>
      <protection/>
    </xf>
    <xf numFmtId="169" fontId="7" fillId="0" borderId="0" xfId="0" applyNumberFormat="1" applyFont="1" applyFill="1" applyAlignment="1" quotePrefix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43" fontId="7" fillId="0" borderId="0" xfId="111" applyFont="1" applyFill="1" applyAlignment="1" quotePrefix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centerContinuous" vertical="center"/>
    </xf>
    <xf numFmtId="168" fontId="4" fillId="0" borderId="28" xfId="0" applyFont="1" applyFill="1" applyBorder="1" applyAlignment="1" quotePrefix="1">
      <alignment horizontal="centerContinuous"/>
    </xf>
    <xf numFmtId="168" fontId="4" fillId="0" borderId="28" xfId="0" applyFont="1" applyFill="1" applyBorder="1" applyAlignment="1">
      <alignment horizontal="centerContinuous"/>
    </xf>
    <xf numFmtId="0" fontId="30" fillId="0" borderId="0" xfId="0" applyNumberFormat="1" applyFont="1" applyFill="1" applyAlignment="1">
      <alignment vertical="top"/>
    </xf>
    <xf numFmtId="169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 quotePrefix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17" fontId="7" fillId="0" borderId="0" xfId="0" applyNumberFormat="1" applyFont="1" applyFill="1" applyAlignment="1">
      <alignment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 quotePrefix="1">
      <alignment vertical="center"/>
    </xf>
    <xf numFmtId="0" fontId="7" fillId="0" borderId="0" xfId="0" applyNumberFormat="1" applyFont="1" applyFill="1" applyBorder="1" applyAlignment="1" quotePrefix="1">
      <alignment horizontal="left"/>
    </xf>
    <xf numFmtId="172" fontId="7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quotePrefix="1">
      <alignment/>
    </xf>
    <xf numFmtId="0" fontId="17" fillId="0" borderId="0" xfId="0" applyNumberFormat="1" applyFont="1" applyFill="1" applyAlignment="1">
      <alignment horizontal="left"/>
    </xf>
    <xf numFmtId="0" fontId="7" fillId="0" borderId="0" xfId="369" applyFont="1" applyFill="1" applyBorder="1" applyAlignment="1">
      <alignment horizontal="left" vertical="center"/>
      <protection/>
    </xf>
    <xf numFmtId="0" fontId="17" fillId="0" borderId="0" xfId="369" applyFont="1" applyFill="1" applyBorder="1" applyAlignment="1" quotePrefix="1">
      <alignment horizontal="left" vertical="center"/>
      <protection/>
    </xf>
    <xf numFmtId="39" fontId="7" fillId="0" borderId="0" xfId="79" applyNumberFormat="1" applyFont="1" applyFill="1" applyAlignment="1">
      <alignment vertical="center"/>
    </xf>
    <xf numFmtId="0" fontId="6" fillId="0" borderId="0" xfId="0" applyNumberFormat="1" applyFont="1" applyFill="1" applyAlignment="1" quotePrefix="1">
      <alignment horizontal="left" vertical="center"/>
    </xf>
    <xf numFmtId="0" fontId="114" fillId="0" borderId="0" xfId="0" applyNumberFormat="1" applyFont="1" applyFill="1" applyAlignment="1">
      <alignment vertical="center"/>
    </xf>
    <xf numFmtId="168" fontId="6" fillId="0" borderId="28" xfId="0" applyFont="1" applyFill="1" applyBorder="1" applyAlignment="1" quotePrefix="1">
      <alignment horizontal="center" vertical="center"/>
    </xf>
    <xf numFmtId="169" fontId="6" fillId="0" borderId="0" xfId="99" applyNumberFormat="1" applyFont="1" applyFill="1" applyBorder="1" applyAlignment="1">
      <alignment vertical="center"/>
    </xf>
    <xf numFmtId="49" fontId="14" fillId="0" borderId="0" xfId="0" applyNumberFormat="1" applyFont="1" applyFill="1" applyAlignment="1" quotePrefix="1">
      <alignment vertical="center"/>
    </xf>
    <xf numFmtId="0" fontId="1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 indent="2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43" fontId="6" fillId="0" borderId="0" xfId="0" applyNumberFormat="1" applyFont="1" applyFill="1" applyBorder="1" applyAlignment="1">
      <alignment vertical="center"/>
    </xf>
    <xf numFmtId="168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/>
    </xf>
    <xf numFmtId="39" fontId="6" fillId="0" borderId="0" xfId="0" applyNumberFormat="1" applyFont="1" applyFill="1" applyBorder="1" applyAlignment="1" quotePrefix="1">
      <alignment vertical="top" wrapText="1"/>
    </xf>
    <xf numFmtId="43" fontId="6" fillId="0" borderId="0" xfId="111" applyFont="1" applyFill="1" applyBorder="1" applyAlignment="1">
      <alignment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168" fontId="104" fillId="0" borderId="0" xfId="0" applyFont="1" applyFill="1" applyAlignment="1">
      <alignment horizontal="left" vertical="center"/>
    </xf>
    <xf numFmtId="0" fontId="104" fillId="0" borderId="0" xfId="0" applyNumberFormat="1" applyFont="1" applyFill="1" applyAlignment="1">
      <alignment horizontal="left" vertical="center" wrapText="1"/>
    </xf>
    <xf numFmtId="0" fontId="104" fillId="0" borderId="0" xfId="0" applyNumberFormat="1" applyFont="1" applyFill="1" applyBorder="1" applyAlignment="1">
      <alignment/>
    </xf>
    <xf numFmtId="43" fontId="4" fillId="0" borderId="0" xfId="79" applyFont="1" applyFill="1" applyAlignment="1" quotePrefix="1">
      <alignment horizontal="center" vertical="center"/>
    </xf>
    <xf numFmtId="168" fontId="4" fillId="0" borderId="0" xfId="0" applyFont="1" applyFill="1" applyAlignment="1">
      <alignment vertical="top"/>
    </xf>
    <xf numFmtId="169" fontId="6" fillId="0" borderId="30" xfId="99" applyNumberFormat="1" applyFont="1" applyFill="1" applyBorder="1" applyAlignment="1">
      <alignment vertical="center"/>
    </xf>
    <xf numFmtId="169" fontId="6" fillId="0" borderId="0" xfId="99" applyNumberFormat="1" applyFont="1" applyFill="1" applyBorder="1" applyAlignment="1">
      <alignment vertical="center"/>
    </xf>
    <xf numFmtId="169" fontId="6" fillId="0" borderId="31" xfId="99" applyNumberFormat="1" applyFont="1" applyFill="1" applyBorder="1" applyAlignment="1">
      <alignment vertical="center"/>
    </xf>
    <xf numFmtId="179" fontId="4" fillId="0" borderId="0" xfId="99" applyNumberFormat="1" applyFont="1" applyFill="1" applyBorder="1" applyAlignment="1">
      <alignment vertical="center"/>
    </xf>
    <xf numFmtId="43" fontId="4" fillId="0" borderId="28" xfId="79" applyFont="1" applyFill="1" applyBorder="1" applyAlignment="1">
      <alignment vertical="center"/>
    </xf>
    <xf numFmtId="43" fontId="4" fillId="0" borderId="29" xfId="99" applyFont="1" applyFill="1" applyBorder="1" applyAlignment="1">
      <alignment vertical="center"/>
    </xf>
    <xf numFmtId="169" fontId="6" fillId="0" borderId="28" xfId="0" applyNumberFormat="1" applyFont="1" applyFill="1" applyBorder="1" applyAlignment="1">
      <alignment vertical="center"/>
    </xf>
    <xf numFmtId="169" fontId="6" fillId="0" borderId="29" xfId="0" applyNumberFormat="1" applyFont="1" applyFill="1" applyBorder="1" applyAlignment="1">
      <alignment vertical="center"/>
    </xf>
    <xf numFmtId="172" fontId="6" fillId="0" borderId="30" xfId="88" applyNumberFormat="1" applyFont="1" applyBorder="1" applyAlignment="1">
      <alignment/>
    </xf>
    <xf numFmtId="166" fontId="7" fillId="0" borderId="30" xfId="246" applyNumberFormat="1" applyFont="1" applyBorder="1">
      <alignment/>
      <protection/>
    </xf>
    <xf numFmtId="43" fontId="7" fillId="0" borderId="0" xfId="79" applyFont="1" applyFill="1" applyAlignment="1">
      <alignment/>
    </xf>
    <xf numFmtId="169" fontId="4" fillId="0" borderId="0" xfId="79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39" fontId="102" fillId="0" borderId="0" xfId="0" applyNumberFormat="1" applyFont="1" applyFill="1" applyAlignment="1">
      <alignment/>
    </xf>
    <xf numFmtId="0" fontId="7" fillId="0" borderId="0" xfId="213" applyNumberFormat="1" applyFont="1" applyFill="1">
      <alignment/>
      <protection/>
    </xf>
    <xf numFmtId="168" fontId="7" fillId="0" borderId="0" xfId="213" applyFont="1" applyFill="1" applyAlignment="1">
      <alignment vertical="top"/>
      <protection/>
    </xf>
    <xf numFmtId="0" fontId="7" fillId="0" borderId="0" xfId="213" applyNumberFormat="1" applyFont="1" applyFill="1" applyAlignment="1">
      <alignment vertical="top"/>
      <protection/>
    </xf>
    <xf numFmtId="0" fontId="7" fillId="0" borderId="0" xfId="213" applyNumberFormat="1" applyFont="1" applyFill="1" applyAlignment="1">
      <alignment horizontal="left" vertical="top"/>
      <protection/>
    </xf>
    <xf numFmtId="0" fontId="7" fillId="0" borderId="0" xfId="213" applyNumberFormat="1" applyFont="1" applyFill="1" applyAlignment="1">
      <alignment horizontal="centerContinuous" wrapText="1"/>
      <protection/>
    </xf>
    <xf numFmtId="0" fontId="7" fillId="0" borderId="0" xfId="213" applyNumberFormat="1" applyFont="1" applyFill="1" applyAlignment="1">
      <alignment horizontal="centerContinuous"/>
      <protection/>
    </xf>
    <xf numFmtId="0" fontId="7" fillId="0" borderId="0" xfId="213" applyNumberFormat="1" applyFont="1" applyFill="1" applyAlignment="1">
      <alignment horizontal="center" vertical="top"/>
      <protection/>
    </xf>
    <xf numFmtId="0" fontId="103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vertical="center"/>
    </xf>
    <xf numFmtId="0" fontId="103" fillId="0" borderId="0" xfId="0" applyNumberFormat="1" applyFont="1" applyFill="1" applyAlignment="1">
      <alignment vertical="center"/>
    </xf>
    <xf numFmtId="0" fontId="105" fillId="0" borderId="0" xfId="0" applyNumberFormat="1" applyFont="1" applyFill="1" applyAlignment="1" quotePrefix="1">
      <alignment vertical="center"/>
    </xf>
    <xf numFmtId="0" fontId="102" fillId="0" borderId="0" xfId="0" applyNumberFormat="1" applyFont="1" applyFill="1" applyBorder="1" applyAlignment="1" quotePrefix="1">
      <alignment horizontal="left" vertical="center"/>
    </xf>
    <xf numFmtId="0" fontId="102" fillId="0" borderId="0" xfId="0" applyNumberFormat="1" applyFont="1" applyFill="1" applyBorder="1" applyAlignment="1" quotePrefix="1">
      <alignment/>
    </xf>
    <xf numFmtId="168" fontId="7" fillId="0" borderId="0" xfId="0" applyFont="1" applyFill="1" applyBorder="1" applyAlignment="1">
      <alignment horizontal="left" vertical="center" indent="1"/>
    </xf>
    <xf numFmtId="0" fontId="7" fillId="0" borderId="0" xfId="0" applyNumberFormat="1" applyFont="1" applyFill="1" applyAlignment="1">
      <alignment horizontal="left" vertical="center" indent="2"/>
    </xf>
    <xf numFmtId="0" fontId="7" fillId="0" borderId="0" xfId="0" applyNumberFormat="1" applyFont="1" applyFill="1" applyAlignment="1">
      <alignment horizontal="left" indent="2"/>
    </xf>
    <xf numFmtId="0" fontId="103" fillId="0" borderId="0" xfId="0" applyNumberFormat="1" applyFont="1" applyAlignment="1">
      <alignment vertical="center"/>
    </xf>
    <xf numFmtId="0" fontId="102" fillId="0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 vertical="center"/>
    </xf>
    <xf numFmtId="166" fontId="7" fillId="0" borderId="0" xfId="9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6" fillId="0" borderId="0" xfId="276" applyFont="1" applyFill="1" applyBorder="1">
      <alignment/>
      <protection/>
    </xf>
    <xf numFmtId="0" fontId="16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276" applyFont="1" applyFill="1" applyAlignment="1">
      <alignment/>
      <protection/>
    </xf>
    <xf numFmtId="0" fontId="7" fillId="0" borderId="0" xfId="276" applyFont="1" applyFill="1" applyBorder="1" applyAlignment="1">
      <alignment/>
      <protection/>
    </xf>
    <xf numFmtId="0" fontId="105" fillId="0" borderId="0" xfId="0" applyNumberFormat="1" applyFont="1" applyFill="1" applyBorder="1" applyAlignment="1">
      <alignment/>
    </xf>
    <xf numFmtId="0" fontId="105" fillId="0" borderId="0" xfId="0" applyNumberFormat="1" applyFont="1" applyFill="1" applyAlignment="1">
      <alignment/>
    </xf>
    <xf numFmtId="0" fontId="116" fillId="0" borderId="0" xfId="0" applyNumberFormat="1" applyFont="1" applyAlignment="1">
      <alignment/>
    </xf>
    <xf numFmtId="168" fontId="7" fillId="0" borderId="0" xfId="0" applyFont="1" applyFill="1" applyBorder="1" applyAlignment="1" quotePrefix="1">
      <alignment horizontal="left"/>
    </xf>
    <xf numFmtId="166" fontId="7" fillId="0" borderId="0" xfId="101" applyFont="1" applyFill="1" applyBorder="1" applyAlignment="1">
      <alignment vertical="center"/>
    </xf>
    <xf numFmtId="0" fontId="7" fillId="0" borderId="0" xfId="279" applyFont="1" applyFill="1" applyAlignment="1">
      <alignment vertical="center"/>
      <protection/>
    </xf>
    <xf numFmtId="0" fontId="102" fillId="0" borderId="0" xfId="274" applyFont="1" applyFill="1" applyBorder="1" applyAlignment="1">
      <alignment vertical="center"/>
      <protection/>
    </xf>
    <xf numFmtId="0" fontId="102" fillId="0" borderId="0" xfId="0" applyNumberFormat="1" applyFont="1" applyFill="1" applyBorder="1" applyAlignment="1" quotePrefix="1">
      <alignment horizontal="right" vertical="center"/>
    </xf>
    <xf numFmtId="0" fontId="102" fillId="0" borderId="0" xfId="276" applyFont="1" applyFill="1" applyBorder="1" applyAlignment="1">
      <alignment vertical="center"/>
      <protection/>
    </xf>
    <xf numFmtId="0" fontId="102" fillId="0" borderId="0" xfId="276" applyFont="1" applyFill="1" applyAlignment="1">
      <alignment vertical="center"/>
      <protection/>
    </xf>
    <xf numFmtId="0" fontId="102" fillId="0" borderId="0" xfId="276" applyNumberFormat="1" applyFont="1" applyFill="1" applyBorder="1" applyAlignment="1">
      <alignment vertical="center"/>
      <protection/>
    </xf>
    <xf numFmtId="0" fontId="112" fillId="0" borderId="0" xfId="246" applyNumberFormat="1" applyFont="1" applyFill="1" applyAlignment="1">
      <alignment vertical="center"/>
      <protection/>
    </xf>
    <xf numFmtId="0" fontId="112" fillId="0" borderId="0" xfId="246" applyNumberFormat="1" applyFont="1" applyFill="1" applyAlignment="1">
      <alignment/>
      <protection/>
    </xf>
    <xf numFmtId="168" fontId="7" fillId="0" borderId="0" xfId="0" applyFont="1" applyFill="1" applyAlignment="1" quotePrefix="1">
      <alignment/>
    </xf>
    <xf numFmtId="0" fontId="103" fillId="0" borderId="0" xfId="0" applyNumberFormat="1" applyFont="1" applyAlignment="1">
      <alignment/>
    </xf>
    <xf numFmtId="0" fontId="102" fillId="0" borderId="0" xfId="276" applyFont="1" applyFill="1" applyBorder="1" applyAlignment="1" quotePrefix="1">
      <alignment vertical="center"/>
      <protection/>
    </xf>
    <xf numFmtId="0" fontId="7" fillId="0" borderId="0" xfId="274" applyFont="1" applyFill="1" applyBorder="1" applyAlignment="1">
      <alignment/>
      <protection/>
    </xf>
    <xf numFmtId="168" fontId="7" fillId="0" borderId="0" xfId="0" applyFont="1" applyFill="1" applyAlignment="1">
      <alignment/>
    </xf>
    <xf numFmtId="168" fontId="4" fillId="0" borderId="0" xfId="0" applyFont="1" applyFill="1" applyAlignment="1">
      <alignment/>
    </xf>
    <xf numFmtId="168" fontId="17" fillId="0" borderId="0" xfId="0" applyFont="1" applyFill="1" applyAlignment="1" quotePrefix="1">
      <alignment/>
    </xf>
    <xf numFmtId="168" fontId="17" fillId="0" borderId="0" xfId="0" applyFont="1" applyFill="1" applyAlignment="1" quotePrefix="1">
      <alignment vertical="center"/>
    </xf>
    <xf numFmtId="43" fontId="4" fillId="0" borderId="0" xfId="79" applyFont="1" applyFill="1" applyBorder="1" applyAlignment="1">
      <alignment horizontal="right" vertical="center"/>
    </xf>
    <xf numFmtId="168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8" fontId="17" fillId="0" borderId="0" xfId="0" applyFont="1" applyFill="1" applyAlignment="1" quotePrefix="1">
      <alignment/>
    </xf>
    <xf numFmtId="0" fontId="7" fillId="0" borderId="0" xfId="246" applyNumberFormat="1" applyFont="1" applyFill="1" applyBorder="1" applyAlignment="1">
      <alignment vertical="center"/>
      <protection/>
    </xf>
    <xf numFmtId="0" fontId="7" fillId="0" borderId="28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quotePrefix="1">
      <alignment horizontal="center"/>
    </xf>
    <xf numFmtId="169" fontId="7" fillId="0" borderId="0" xfId="111" applyNumberFormat="1" applyFont="1" applyFill="1" applyBorder="1" applyAlignment="1" quotePrefix="1">
      <alignment horizontal="center"/>
    </xf>
    <xf numFmtId="169" fontId="7" fillId="0" borderId="0" xfId="0" applyNumberFormat="1" applyFont="1" applyFill="1" applyBorder="1" applyAlignment="1" quotePrefix="1">
      <alignment horizontal="center"/>
    </xf>
    <xf numFmtId="169" fontId="7" fillId="0" borderId="29" xfId="99" applyNumberFormat="1" applyFont="1" applyFill="1" applyBorder="1" applyAlignment="1" quotePrefix="1">
      <alignment horizontal="center"/>
    </xf>
    <xf numFmtId="169" fontId="7" fillId="0" borderId="29" xfId="111" applyNumberFormat="1" applyFont="1" applyFill="1" applyBorder="1" applyAlignment="1" quotePrefix="1">
      <alignment horizontal="center"/>
    </xf>
    <xf numFmtId="39" fontId="7" fillId="0" borderId="0" xfId="0" applyNumberFormat="1" applyFont="1" applyFill="1" applyBorder="1" applyAlignment="1">
      <alignment horizontal="centerContinuous" vertical="center"/>
    </xf>
    <xf numFmtId="168" fontId="7" fillId="0" borderId="0" xfId="0" applyFont="1" applyFill="1" applyBorder="1" applyAlignment="1">
      <alignment horizontal="centerContinuous" vertical="center"/>
    </xf>
    <xf numFmtId="43" fontId="7" fillId="0" borderId="28" xfId="99" applyFont="1" applyFill="1" applyBorder="1" applyAlignment="1">
      <alignment horizontal="center" vertical="center"/>
    </xf>
    <xf numFmtId="39" fontId="7" fillId="0" borderId="28" xfId="0" applyNumberFormat="1" applyFont="1" applyFill="1" applyBorder="1" applyAlignment="1" quotePrefix="1">
      <alignment horizontal="center" vertical="top" wrapText="1"/>
    </xf>
    <xf numFmtId="0" fontId="7" fillId="0" borderId="28" xfId="0" applyNumberFormat="1" applyFont="1" applyBorder="1" applyAlignment="1">
      <alignment horizontal="center" vertical="center"/>
    </xf>
    <xf numFmtId="169" fontId="7" fillId="0" borderId="0" xfId="79" applyNumberFormat="1" applyFont="1" applyFill="1" applyBorder="1" applyAlignment="1" quotePrefix="1">
      <alignment horizontal="center" vertical="top" wrapText="1"/>
    </xf>
    <xf numFmtId="169" fontId="7" fillId="0" borderId="0" xfId="79" applyNumberFormat="1" applyFont="1" applyFill="1" applyBorder="1" applyAlignment="1">
      <alignment horizontal="center"/>
    </xf>
    <xf numFmtId="169" fontId="7" fillId="0" borderId="0" xfId="79" applyNumberFormat="1" applyFont="1" applyBorder="1" applyAlignment="1">
      <alignment horizontal="center" vertical="center"/>
    </xf>
    <xf numFmtId="169" fontId="7" fillId="0" borderId="0" xfId="79" applyNumberFormat="1" applyFont="1" applyFill="1" applyAlignment="1">
      <alignment horizontal="center"/>
    </xf>
    <xf numFmtId="169" fontId="7" fillId="0" borderId="0" xfId="79" applyNumberFormat="1" applyFont="1" applyFill="1" applyBorder="1" applyAlignment="1" quotePrefix="1">
      <alignment horizontal="center" vertical="center"/>
    </xf>
    <xf numFmtId="43" fontId="7" fillId="0" borderId="0" xfId="99" applyFont="1" applyFill="1" applyBorder="1" applyAlignment="1" quotePrefix="1">
      <alignment horizontal="center" vertical="center"/>
    </xf>
    <xf numFmtId="169" fontId="7" fillId="0" borderId="30" xfId="79" applyNumberFormat="1" applyFont="1" applyFill="1" applyBorder="1" applyAlignment="1" quotePrefix="1">
      <alignment horizontal="center"/>
    </xf>
    <xf numFmtId="169" fontId="7" fillId="0" borderId="30" xfId="79" applyNumberFormat="1" applyFont="1" applyFill="1" applyBorder="1" applyAlignment="1">
      <alignment horizontal="center" vertical="center"/>
    </xf>
    <xf numFmtId="169" fontId="7" fillId="0" borderId="0" xfId="79" applyNumberFormat="1" applyFont="1" applyFill="1" applyBorder="1" applyAlignment="1">
      <alignment horizontal="center" vertical="center"/>
    </xf>
    <xf numFmtId="169" fontId="7" fillId="0" borderId="30" xfId="79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 vertical="center"/>
    </xf>
    <xf numFmtId="169" fontId="7" fillId="0" borderId="28" xfId="111" applyNumberFormat="1" applyFont="1" applyFill="1" applyBorder="1" applyAlignment="1">
      <alignment horizontal="center"/>
    </xf>
    <xf numFmtId="169" fontId="7" fillId="0" borderId="5" xfId="111" applyNumberFormat="1" applyFont="1" applyFill="1" applyBorder="1" applyAlignment="1">
      <alignment horizontal="center"/>
    </xf>
    <xf numFmtId="169" fontId="7" fillId="0" borderId="30" xfId="111" applyNumberFormat="1" applyFont="1" applyFill="1" applyBorder="1" applyAlignment="1">
      <alignment horizontal="center"/>
    </xf>
    <xf numFmtId="0" fontId="7" fillId="0" borderId="0" xfId="246" applyNumberFormat="1" applyFont="1" applyFill="1" applyAlignment="1">
      <alignment horizontal="left" vertical="center"/>
      <protection/>
    </xf>
    <xf numFmtId="0" fontId="7" fillId="0" borderId="0" xfId="273" applyNumberFormat="1" applyFont="1" applyFill="1" applyAlignment="1">
      <alignment horizontal="right" vertical="center"/>
      <protection/>
    </xf>
    <xf numFmtId="0" fontId="15" fillId="0" borderId="0" xfId="273" applyNumberFormat="1" applyFont="1" applyFill="1" applyAlignment="1">
      <alignment horizontal="left" vertical="center"/>
      <protection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79" fontId="4" fillId="0" borderId="0" xfId="118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68" fontId="7" fillId="0" borderId="28" xfId="0" applyNumberFormat="1" applyFont="1" applyFill="1" applyBorder="1" applyAlignment="1">
      <alignment horizontal="centerContinuous" vertical="center"/>
    </xf>
    <xf numFmtId="43" fontId="7" fillId="0" borderId="28" xfId="79" applyNumberFormat="1" applyFont="1" applyFill="1" applyBorder="1" applyAlignment="1">
      <alignment horizontal="centerContinuous" vertical="center"/>
    </xf>
    <xf numFmtId="168" fontId="7" fillId="0" borderId="5" xfId="0" applyNumberFormat="1" applyFont="1" applyFill="1" applyBorder="1" applyAlignment="1">
      <alignment horizontal="centerContinuous" vertical="center"/>
    </xf>
    <xf numFmtId="43" fontId="7" fillId="0" borderId="5" xfId="79" applyNumberFormat="1" applyFont="1" applyFill="1" applyBorder="1" applyAlignment="1">
      <alignment horizontal="centerContinuous" vertical="center"/>
    </xf>
    <xf numFmtId="168" fontId="7" fillId="0" borderId="5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Fill="1" applyAlignment="1">
      <alignment vertical="center"/>
    </xf>
    <xf numFmtId="43" fontId="7" fillId="0" borderId="0" xfId="79" applyNumberFormat="1" applyFont="1" applyFill="1" applyAlignment="1">
      <alignment horizontal="center" vertical="center"/>
    </xf>
    <xf numFmtId="168" fontId="7" fillId="0" borderId="28" xfId="0" applyNumberFormat="1" applyFont="1" applyFill="1" applyBorder="1" applyAlignment="1">
      <alignment horizontal="center" vertical="center"/>
    </xf>
    <xf numFmtId="43" fontId="7" fillId="0" borderId="28" xfId="79" applyNumberFormat="1" applyFont="1" applyFill="1" applyBorder="1" applyAlignment="1">
      <alignment vertical="center"/>
    </xf>
    <xf numFmtId="168" fontId="7" fillId="0" borderId="0" xfId="0" applyNumberFormat="1" applyFont="1" applyFill="1" applyAlignment="1">
      <alignment horizontal="left"/>
    </xf>
    <xf numFmtId="169" fontId="7" fillId="0" borderId="28" xfId="79" applyNumberFormat="1" applyFont="1" applyFill="1" applyBorder="1" applyAlignment="1">
      <alignment/>
    </xf>
    <xf numFmtId="43" fontId="7" fillId="0" borderId="0" xfId="79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 vertical="center"/>
    </xf>
    <xf numFmtId="169" fontId="7" fillId="0" borderId="29" xfId="79" applyNumberFormat="1" applyFont="1" applyFill="1" applyBorder="1" applyAlignment="1">
      <alignment/>
    </xf>
    <xf numFmtId="43" fontId="7" fillId="0" borderId="0" xfId="79" applyNumberFormat="1" applyFont="1" applyFill="1" applyBorder="1" applyAlignment="1">
      <alignment/>
    </xf>
    <xf numFmtId="166" fontId="7" fillId="0" borderId="0" xfId="90" applyFont="1" applyFill="1" applyBorder="1" applyAlignment="1">
      <alignment vertical="center"/>
    </xf>
    <xf numFmtId="166" fontId="7" fillId="0" borderId="0" xfId="90" applyNumberFormat="1" applyFont="1" applyFill="1" applyBorder="1" applyAlignment="1">
      <alignment horizontal="right" vertical="center"/>
    </xf>
    <xf numFmtId="0" fontId="17" fillId="0" borderId="0" xfId="246" applyNumberFormat="1" applyFont="1" applyFill="1" applyBorder="1" applyAlignment="1" quotePrefix="1">
      <alignment vertical="center"/>
      <protection/>
    </xf>
    <xf numFmtId="0" fontId="17" fillId="0" borderId="0" xfId="277" applyFont="1" applyFill="1" applyAlignment="1">
      <alignment vertical="center"/>
      <protection/>
    </xf>
    <xf numFmtId="0" fontId="20" fillId="0" borderId="0" xfId="246" applyNumberFormat="1" applyFont="1" applyFill="1" applyBorder="1" applyAlignment="1">
      <alignment vertical="center"/>
      <protection/>
    </xf>
    <xf numFmtId="169" fontId="7" fillId="0" borderId="0" xfId="101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vertical="center"/>
    </xf>
    <xf numFmtId="169" fontId="7" fillId="0" borderId="29" xfId="101" applyNumberFormat="1" applyFont="1" applyFill="1" applyBorder="1" applyAlignment="1">
      <alignment vertical="center"/>
    </xf>
    <xf numFmtId="0" fontId="7" fillId="0" borderId="0" xfId="246" applyNumberFormat="1" applyFont="1" applyFill="1" applyBorder="1" applyAlignment="1" quotePrefix="1">
      <alignment vertical="center"/>
      <protection/>
    </xf>
    <xf numFmtId="39" fontId="7" fillId="0" borderId="0" xfId="246" applyNumberFormat="1" applyFont="1" applyFill="1" applyBorder="1" applyAlignment="1">
      <alignment vertical="center"/>
      <protection/>
    </xf>
    <xf numFmtId="0" fontId="18" fillId="0" borderId="0" xfId="246" applyNumberFormat="1" applyFont="1" applyFill="1" applyBorder="1" applyAlignment="1">
      <alignment vertical="center"/>
      <protection/>
    </xf>
    <xf numFmtId="0" fontId="6" fillId="0" borderId="0" xfId="246" applyNumberFormat="1" applyFont="1" applyFill="1" applyBorder="1" applyAlignment="1">
      <alignment vertical="center"/>
      <protection/>
    </xf>
    <xf numFmtId="169" fontId="6" fillId="0" borderId="0" xfId="246" applyNumberFormat="1" applyFont="1" applyFill="1" applyBorder="1" applyAlignment="1">
      <alignment vertical="center"/>
      <protection/>
    </xf>
    <xf numFmtId="166" fontId="6" fillId="0" borderId="0" xfId="246" applyNumberFormat="1" applyFont="1" applyFill="1" applyBorder="1" applyAlignment="1">
      <alignment vertical="center"/>
      <protection/>
    </xf>
    <xf numFmtId="166" fontId="6" fillId="0" borderId="0" xfId="90" applyFont="1" applyFill="1" applyBorder="1" applyAlignment="1">
      <alignment vertical="center"/>
    </xf>
    <xf numFmtId="166" fontId="7" fillId="0" borderId="0" xfId="246" applyNumberFormat="1" applyFont="1" applyFill="1" applyBorder="1" applyAlignment="1">
      <alignment vertical="center"/>
      <protection/>
    </xf>
    <xf numFmtId="166" fontId="7" fillId="0" borderId="0" xfId="101" applyFont="1" applyFill="1" applyBorder="1" applyAlignment="1">
      <alignment horizontal="center" vertical="center"/>
    </xf>
    <xf numFmtId="172" fontId="7" fillId="0" borderId="0" xfId="101" applyNumberFormat="1" applyFont="1" applyFill="1" applyBorder="1" applyAlignment="1">
      <alignment vertical="center"/>
    </xf>
    <xf numFmtId="172" fontId="7" fillId="0" borderId="29" xfId="101" applyNumberFormat="1" applyFont="1" applyFill="1" applyBorder="1" applyAlignment="1">
      <alignment vertical="center"/>
    </xf>
    <xf numFmtId="166" fontId="7" fillId="0" borderId="0" xfId="101" applyFont="1" applyFill="1" applyBorder="1" applyAlignment="1" quotePrefix="1">
      <alignment horizontal="center" vertical="center"/>
    </xf>
    <xf numFmtId="166" fontId="7" fillId="0" borderId="28" xfId="10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169" fontId="7" fillId="0" borderId="28" xfId="101" applyNumberFormat="1" applyFont="1" applyFill="1" applyBorder="1" applyAlignment="1">
      <alignment vertical="center"/>
    </xf>
    <xf numFmtId="172" fontId="7" fillId="0" borderId="0" xfId="101" applyNumberFormat="1" applyFont="1" applyFill="1" applyBorder="1" applyAlignment="1" quotePrefix="1">
      <alignment horizontal="center" vertical="center"/>
    </xf>
    <xf numFmtId="172" fontId="7" fillId="0" borderId="0" xfId="246" applyNumberFormat="1" applyFont="1" applyFill="1" applyBorder="1" applyAlignment="1">
      <alignment vertical="center"/>
      <protection/>
    </xf>
    <xf numFmtId="172" fontId="7" fillId="0" borderId="0" xfId="90" applyNumberFormat="1" applyFont="1" applyFill="1" applyBorder="1" applyAlignment="1">
      <alignment vertical="center"/>
    </xf>
    <xf numFmtId="9" fontId="7" fillId="0" borderId="0" xfId="85" applyNumberFormat="1" applyFont="1" applyFill="1" applyAlignment="1">
      <alignment horizontal="center" vertical="center"/>
    </xf>
    <xf numFmtId="188" fontId="7" fillId="0" borderId="0" xfId="85" applyNumberFormat="1" applyFont="1" applyFill="1" applyAlignment="1">
      <alignment horizontal="center" vertical="center"/>
    </xf>
    <xf numFmtId="198" fontId="7" fillId="0" borderId="0" xfId="101" applyNumberFormat="1" applyFont="1" applyFill="1" applyBorder="1" applyAlignment="1">
      <alignment vertical="center"/>
    </xf>
    <xf numFmtId="172" fontId="7" fillId="0" borderId="31" xfId="101" applyNumberFormat="1" applyFont="1" applyFill="1" applyBorder="1" applyAlignment="1">
      <alignment vertical="center"/>
    </xf>
    <xf numFmtId="10" fontId="7" fillId="0" borderId="0" xfId="85" applyNumberFormat="1" applyFont="1" applyFill="1" applyAlignment="1">
      <alignment horizontal="center" vertical="center"/>
    </xf>
    <xf numFmtId="0" fontId="102" fillId="0" borderId="0" xfId="279" applyFont="1" applyFill="1" applyAlignment="1">
      <alignment vertical="center"/>
      <protection/>
    </xf>
    <xf numFmtId="0" fontId="20" fillId="0" borderId="0" xfId="246" applyNumberFormat="1" applyFont="1" applyFill="1" applyAlignment="1">
      <alignment vertical="center"/>
      <protection/>
    </xf>
    <xf numFmtId="43" fontId="102" fillId="0" borderId="0" xfId="90" applyNumberFormat="1" applyFont="1" applyFill="1" applyBorder="1" applyAlignment="1">
      <alignment vertical="center"/>
    </xf>
    <xf numFmtId="0" fontId="7" fillId="0" borderId="0" xfId="370" applyFont="1" applyFill="1" applyAlignment="1">
      <alignment vertical="center"/>
      <protection/>
    </xf>
    <xf numFmtId="0" fontId="14" fillId="0" borderId="28" xfId="0" applyNumberFormat="1" applyFont="1" applyFill="1" applyBorder="1" applyAlignment="1">
      <alignment horizontal="centerContinuous" vertical="center"/>
    </xf>
    <xf numFmtId="0" fontId="6" fillId="0" borderId="31" xfId="0" applyNumberFormat="1" applyFont="1" applyFill="1" applyBorder="1" applyAlignment="1">
      <alignment vertical="center"/>
    </xf>
    <xf numFmtId="166" fontId="6" fillId="0" borderId="5" xfId="85" applyFont="1" applyFill="1" applyBorder="1" applyAlignment="1">
      <alignment horizontal="centerContinuous" vertical="center"/>
    </xf>
    <xf numFmtId="15" fontId="113" fillId="0" borderId="5" xfId="329" applyNumberFormat="1" applyFont="1" applyFill="1" applyBorder="1" applyAlignment="1">
      <alignment horizontal="center" vertical="center"/>
    </xf>
    <xf numFmtId="0" fontId="113" fillId="0" borderId="0" xfId="0" applyNumberFormat="1" applyFont="1" applyFill="1" applyBorder="1" applyAlignment="1">
      <alignment horizontal="center" vertical="center"/>
    </xf>
    <xf numFmtId="0" fontId="113" fillId="0" borderId="5" xfId="0" applyNumberFormat="1" applyFont="1" applyFill="1" applyBorder="1" applyAlignment="1">
      <alignment horizontal="center" vertical="center"/>
    </xf>
    <xf numFmtId="166" fontId="113" fillId="0" borderId="0" xfId="329" applyFont="1" applyFill="1" applyBorder="1" applyAlignment="1">
      <alignment vertical="center"/>
    </xf>
    <xf numFmtId="169" fontId="6" fillId="0" borderId="0" xfId="101" applyNumberFormat="1" applyFont="1" applyFill="1" applyBorder="1" applyAlignment="1">
      <alignment vertical="center"/>
    </xf>
    <xf numFmtId="169" fontId="6" fillId="0" borderId="0" xfId="101" applyNumberFormat="1" applyFont="1" applyFill="1" applyBorder="1" applyAlignment="1">
      <alignment horizontal="center" vertical="center"/>
    </xf>
    <xf numFmtId="169" fontId="6" fillId="0" borderId="0" xfId="90" applyNumberFormat="1" applyFont="1" applyFill="1" applyBorder="1" applyAlignment="1">
      <alignment horizontal="right" vertical="center"/>
    </xf>
    <xf numFmtId="169" fontId="6" fillId="0" borderId="29" xfId="101" applyNumberFormat="1" applyFont="1" applyFill="1" applyBorder="1" applyAlignment="1">
      <alignment vertical="center"/>
    </xf>
    <xf numFmtId="0" fontId="6" fillId="0" borderId="0" xfId="246" applyNumberFormat="1" applyFont="1" applyFill="1" applyBorder="1" applyAlignment="1">
      <alignment horizontal="left" vertical="center"/>
      <protection/>
    </xf>
    <xf numFmtId="166" fontId="6" fillId="0" borderId="0" xfId="101" applyFont="1" applyFill="1" applyBorder="1" applyAlignment="1">
      <alignment vertical="center"/>
    </xf>
    <xf numFmtId="49" fontId="6" fillId="0" borderId="0" xfId="101" applyNumberFormat="1" applyFont="1" applyFill="1" applyBorder="1" applyAlignment="1">
      <alignment horizontal="center" vertical="center"/>
    </xf>
    <xf numFmtId="39" fontId="6" fillId="0" borderId="0" xfId="246" applyNumberFormat="1" applyFont="1" applyFill="1" applyBorder="1" applyAlignment="1">
      <alignment vertical="center"/>
      <protection/>
    </xf>
    <xf numFmtId="49" fontId="6" fillId="0" borderId="0" xfId="101" applyNumberFormat="1" applyFont="1" applyFill="1" applyBorder="1" applyAlignment="1" quotePrefix="1">
      <alignment horizontal="center" vertical="center"/>
    </xf>
    <xf numFmtId="15" fontId="113" fillId="0" borderId="0" xfId="329" applyNumberFormat="1" applyFont="1" applyFill="1" applyBorder="1" applyAlignment="1" quotePrefix="1">
      <alignment horizontal="center" vertical="center"/>
    </xf>
    <xf numFmtId="15" fontId="113" fillId="0" borderId="28" xfId="329" applyNumberFormat="1" applyFont="1" applyFill="1" applyBorder="1" applyAlignment="1" quotePrefix="1">
      <alignment horizontal="center" vertical="center"/>
    </xf>
    <xf numFmtId="49" fontId="6" fillId="0" borderId="28" xfId="101" applyNumberFormat="1" applyFont="1" applyFill="1" applyBorder="1" applyAlignment="1">
      <alignment horizontal="center" vertical="center"/>
    </xf>
    <xf numFmtId="169" fontId="6" fillId="0" borderId="28" xfId="90" applyNumberFormat="1" applyFont="1" applyFill="1" applyBorder="1" applyAlignment="1">
      <alignment horizontal="right" vertical="center"/>
    </xf>
    <xf numFmtId="169" fontId="6" fillId="0" borderId="29" xfId="90" applyNumberFormat="1" applyFont="1" applyFill="1" applyBorder="1" applyAlignment="1">
      <alignment horizontal="right" vertical="center"/>
    </xf>
    <xf numFmtId="166" fontId="6" fillId="0" borderId="0" xfId="101" applyFont="1" applyFill="1" applyBorder="1" applyAlignment="1">
      <alignment horizontal="center" vertical="center"/>
    </xf>
    <xf numFmtId="172" fontId="6" fillId="0" borderId="0" xfId="101" applyNumberFormat="1" applyFont="1" applyFill="1" applyBorder="1" applyAlignment="1">
      <alignment vertical="center"/>
    </xf>
    <xf numFmtId="172" fontId="6" fillId="0" borderId="28" xfId="101" applyNumberFormat="1" applyFont="1" applyFill="1" applyBorder="1" applyAlignment="1">
      <alignment vertical="center"/>
    </xf>
    <xf numFmtId="172" fontId="6" fillId="0" borderId="29" xfId="101" applyNumberFormat="1" applyFont="1" applyFill="1" applyBorder="1" applyAlignment="1">
      <alignment vertical="center"/>
    </xf>
    <xf numFmtId="166" fontId="6" fillId="0" borderId="0" xfId="101" applyFont="1" applyFill="1" applyBorder="1" applyAlignment="1" quotePrefix="1">
      <alignment horizontal="center" vertical="center"/>
    </xf>
    <xf numFmtId="166" fontId="6" fillId="0" borderId="28" xfId="10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169" fontId="6" fillId="0" borderId="28" xfId="101" applyNumberFormat="1" applyFont="1" applyFill="1" applyBorder="1" applyAlignment="1">
      <alignment vertical="center"/>
    </xf>
    <xf numFmtId="172" fontId="6" fillId="0" borderId="0" xfId="101" applyNumberFormat="1" applyFont="1" applyFill="1" applyBorder="1" applyAlignment="1" quotePrefix="1">
      <alignment horizontal="center" vertical="center"/>
    </xf>
    <xf numFmtId="172" fontId="6" fillId="0" borderId="0" xfId="246" applyNumberFormat="1" applyFont="1" applyFill="1" applyBorder="1" applyAlignment="1">
      <alignment vertical="center"/>
      <protection/>
    </xf>
    <xf numFmtId="172" fontId="6" fillId="0" borderId="0" xfId="90" applyNumberFormat="1" applyFont="1" applyFill="1" applyBorder="1" applyAlignment="1">
      <alignment vertical="center"/>
    </xf>
    <xf numFmtId="9" fontId="6" fillId="0" borderId="0" xfId="85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68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vertical="top"/>
    </xf>
    <xf numFmtId="172" fontId="6" fillId="0" borderId="0" xfId="99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43" fontId="4" fillId="0" borderId="0" xfId="99" applyFont="1" applyFill="1" applyAlignment="1" quotePrefix="1">
      <alignment horizontal="center" vertical="center"/>
    </xf>
    <xf numFmtId="0" fontId="7" fillId="0" borderId="0" xfId="368" applyFont="1" applyFill="1" applyAlignment="1">
      <alignment/>
      <protection/>
    </xf>
    <xf numFmtId="0" fontId="7" fillId="0" borderId="0" xfId="368" applyFont="1" applyFill="1" applyAlignment="1" quotePrefix="1">
      <alignment/>
      <protection/>
    </xf>
    <xf numFmtId="0" fontId="16" fillId="0" borderId="0" xfId="0" applyNumberFormat="1" applyFont="1" applyFill="1" applyAlignment="1">
      <alignment horizontal="left"/>
    </xf>
    <xf numFmtId="0" fontId="7" fillId="0" borderId="0" xfId="249" applyNumberFormat="1" applyFont="1" applyFill="1" applyBorder="1" applyAlignment="1">
      <alignment vertical="center"/>
      <protection/>
    </xf>
    <xf numFmtId="0" fontId="7" fillId="0" borderId="0" xfId="249" applyFont="1" applyFill="1" applyAlignment="1" quotePrefix="1">
      <alignment vertical="center"/>
      <protection/>
    </xf>
    <xf numFmtId="168" fontId="7" fillId="0" borderId="0" xfId="262" applyNumberFormat="1" applyFont="1" applyFill="1" applyBorder="1" applyAlignment="1">
      <alignment vertic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Border="1" applyAlignment="1">
      <alignment vertical="center"/>
    </xf>
    <xf numFmtId="169" fontId="6" fillId="0" borderId="28" xfId="79" applyNumberFormat="1" applyFont="1" applyFill="1" applyBorder="1" applyAlignment="1">
      <alignment horizontal="center"/>
    </xf>
    <xf numFmtId="0" fontId="7" fillId="0" borderId="0" xfId="213" applyNumberFormat="1" applyFont="1" applyFill="1" applyAlignment="1">
      <alignment vertical="center"/>
      <protection/>
    </xf>
    <xf numFmtId="168" fontId="7" fillId="0" borderId="0" xfId="213" applyFont="1" applyFill="1" applyAlignment="1">
      <alignment vertical="center"/>
      <protection/>
    </xf>
    <xf numFmtId="168" fontId="7" fillId="0" borderId="0" xfId="213" applyFont="1" applyFill="1">
      <alignment/>
      <protection/>
    </xf>
    <xf numFmtId="188" fontId="6" fillId="0" borderId="0" xfId="85" applyNumberFormat="1" applyFont="1" applyFill="1" applyAlignment="1" quotePrefix="1">
      <alignment horizontal="center" vertical="center"/>
    </xf>
    <xf numFmtId="0" fontId="25" fillId="0" borderId="0" xfId="212" applyNumberFormat="1" applyFont="1" applyFill="1" applyBorder="1" applyAlignment="1">
      <alignment horizontal="left" vertical="center"/>
      <protection/>
    </xf>
    <xf numFmtId="0" fontId="25" fillId="0" borderId="0" xfId="212" applyNumberFormat="1" applyFont="1" applyFill="1" applyBorder="1" applyAlignment="1">
      <alignment horizontal="left" vertical="center"/>
      <protection/>
    </xf>
    <xf numFmtId="0" fontId="6" fillId="0" borderId="5" xfId="212" applyNumberFormat="1" applyFont="1" applyFill="1" applyBorder="1" applyAlignment="1">
      <alignment vertical="center"/>
      <protection/>
    </xf>
    <xf numFmtId="43" fontId="4" fillId="0" borderId="0" xfId="11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212" applyNumberFormat="1" applyFont="1" applyFill="1" applyBorder="1" applyAlignment="1">
      <alignment horizontal="right" vertical="center"/>
      <protection/>
    </xf>
    <xf numFmtId="169" fontId="6" fillId="0" borderId="28" xfId="79" applyNumberFormat="1" applyFont="1" applyFill="1" applyBorder="1" applyAlignment="1">
      <alignment vertical="center"/>
    </xf>
    <xf numFmtId="169" fontId="6" fillId="0" borderId="5" xfId="79" applyNumberFormat="1" applyFont="1" applyFill="1" applyBorder="1" applyAlignment="1">
      <alignment vertical="center"/>
    </xf>
    <xf numFmtId="0" fontId="22" fillId="0" borderId="0" xfId="246" applyNumberFormat="1" applyFont="1" applyFill="1" applyAlignment="1">
      <alignment horizontal="justify" vertical="center"/>
      <protection/>
    </xf>
    <xf numFmtId="0" fontId="6" fillId="0" borderId="0" xfId="0" applyNumberFormat="1" applyFont="1" applyFill="1" applyAlignment="1">
      <alignment horizontal="center"/>
    </xf>
    <xf numFmtId="168" fontId="17" fillId="0" borderId="0" xfId="0" applyFont="1" applyFill="1" applyAlignment="1" quotePrefix="1">
      <alignment horizontal="left" vertical="center"/>
    </xf>
    <xf numFmtId="168" fontId="17" fillId="0" borderId="0" xfId="0" applyFont="1" applyFill="1" applyAlignment="1">
      <alignment vertical="center"/>
    </xf>
    <xf numFmtId="0" fontId="83" fillId="0" borderId="0" xfId="265" applyNumberFormat="1" applyFont="1" applyAlignment="1" quotePrefix="1">
      <alignment vertical="center"/>
      <protection/>
    </xf>
    <xf numFmtId="0" fontId="83" fillId="0" borderId="0" xfId="265" applyNumberFormat="1" applyFont="1" applyAlignment="1">
      <alignment vertical="center"/>
      <protection/>
    </xf>
    <xf numFmtId="0" fontId="3" fillId="0" borderId="0" xfId="265" applyNumberFormat="1" applyFont="1" applyBorder="1" applyAlignment="1">
      <alignment vertical="center"/>
      <protection/>
    </xf>
    <xf numFmtId="0" fontId="3" fillId="0" borderId="0" xfId="265" applyNumberFormat="1" applyFont="1" applyBorder="1" applyAlignment="1">
      <alignment horizontal="center" vertical="center"/>
      <protection/>
    </xf>
    <xf numFmtId="199" fontId="3" fillId="0" borderId="0" xfId="265" applyNumberFormat="1" applyFont="1" applyBorder="1" applyAlignment="1">
      <alignment horizontal="center" vertical="center"/>
      <protection/>
    </xf>
    <xf numFmtId="199" fontId="3" fillId="0" borderId="0" xfId="265" applyNumberFormat="1" applyFont="1" applyBorder="1" applyAlignment="1">
      <alignment vertical="center"/>
      <protection/>
    </xf>
    <xf numFmtId="199" fontId="3" fillId="0" borderId="0" xfId="117" applyNumberFormat="1" applyFont="1" applyBorder="1" applyAlignment="1">
      <alignment horizontal="center" vertical="center"/>
    </xf>
    <xf numFmtId="0" fontId="3" fillId="0" borderId="0" xfId="265" applyNumberFormat="1" applyFont="1" applyFill="1" applyBorder="1" applyAlignment="1">
      <alignment vertical="center"/>
      <protection/>
    </xf>
    <xf numFmtId="0" fontId="0" fillId="0" borderId="0" xfId="0" applyNumberFormat="1" applyAlignment="1">
      <alignment/>
    </xf>
    <xf numFmtId="0" fontId="7" fillId="0" borderId="0" xfId="369" applyFont="1" applyFill="1" applyBorder="1" applyAlignment="1">
      <alignment horizontal="center" vertical="center"/>
      <protection/>
    </xf>
    <xf numFmtId="0" fontId="17" fillId="0" borderId="0" xfId="0" applyNumberFormat="1" applyFont="1" applyFill="1" applyAlignment="1">
      <alignment horizontal="left" vertical="center"/>
    </xf>
    <xf numFmtId="37" fontId="7" fillId="0" borderId="0" xfId="0" applyNumberFormat="1" applyFont="1" applyFill="1" applyAlignment="1">
      <alignment vertical="center"/>
    </xf>
    <xf numFmtId="0" fontId="7" fillId="0" borderId="0" xfId="265" applyNumberFormat="1" applyFont="1" applyBorder="1" applyAlignment="1">
      <alignment vertical="center"/>
      <protection/>
    </xf>
    <xf numFmtId="0" fontId="7" fillId="0" borderId="0" xfId="265" applyNumberFormat="1" applyFont="1" applyBorder="1" applyAlignment="1">
      <alignment horizontal="center" vertical="center"/>
      <protection/>
    </xf>
    <xf numFmtId="199" fontId="7" fillId="0" borderId="0" xfId="265" applyNumberFormat="1" applyFont="1" applyBorder="1" applyAlignment="1">
      <alignment horizontal="center" vertical="center"/>
      <protection/>
    </xf>
    <xf numFmtId="199" fontId="7" fillId="0" borderId="0" xfId="265" applyNumberFormat="1" applyFont="1" applyBorder="1" applyAlignment="1">
      <alignment vertical="center"/>
      <protection/>
    </xf>
    <xf numFmtId="199" fontId="7" fillId="0" borderId="0" xfId="117" applyNumberFormat="1" applyFont="1" applyBorder="1" applyAlignment="1">
      <alignment horizontal="center" vertical="center"/>
    </xf>
    <xf numFmtId="0" fontId="7" fillId="0" borderId="0" xfId="265" applyNumberFormat="1" applyFont="1" applyFill="1" applyBorder="1" applyAlignment="1">
      <alignment vertical="center"/>
      <protection/>
    </xf>
    <xf numFmtId="0" fontId="28" fillId="0" borderId="0" xfId="0" applyNumberFormat="1" applyFont="1" applyAlignment="1">
      <alignment vertical="center"/>
    </xf>
    <xf numFmtId="169" fontId="4" fillId="0" borderId="0" xfId="0" applyNumberFormat="1" applyFont="1" applyFill="1" applyAlignment="1">
      <alignment horizontal="right" vertical="center"/>
    </xf>
    <xf numFmtId="168" fontId="15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168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 horizontal="centerContinuous"/>
    </xf>
    <xf numFmtId="168" fontId="4" fillId="0" borderId="0" xfId="0" applyNumberFormat="1" applyFont="1" applyFill="1" applyBorder="1" applyAlignment="1">
      <alignment horizontal="centerContinuous" vertical="center"/>
    </xf>
    <xf numFmtId="168" fontId="4" fillId="0" borderId="28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/>
    </xf>
    <xf numFmtId="172" fontId="4" fillId="0" borderId="0" xfId="79" applyNumberFormat="1" applyFont="1" applyFill="1" applyAlignment="1">
      <alignment/>
    </xf>
    <xf numFmtId="172" fontId="4" fillId="0" borderId="0" xfId="79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172" fontId="4" fillId="0" borderId="29" xfId="79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Continuous"/>
    </xf>
    <xf numFmtId="168" fontId="4" fillId="0" borderId="5" xfId="0" applyNumberFormat="1" applyFont="1" applyFill="1" applyBorder="1" applyAlignment="1">
      <alignment horizontal="centerContinuous" vertical="center"/>
    </xf>
    <xf numFmtId="0" fontId="4" fillId="0" borderId="28" xfId="0" applyNumberFormat="1" applyFont="1" applyFill="1" applyBorder="1" applyAlignment="1">
      <alignment horizontal="centerContinuous"/>
    </xf>
    <xf numFmtId="43" fontId="4" fillId="0" borderId="0" xfId="99" applyFont="1" applyFill="1" applyBorder="1" applyAlignment="1">
      <alignment horizontal="right" vertical="center"/>
    </xf>
    <xf numFmtId="0" fontId="7" fillId="0" borderId="0" xfId="248" applyNumberFormat="1" applyFont="1" applyFill="1" applyBorder="1">
      <alignment/>
      <protection/>
    </xf>
    <xf numFmtId="39" fontId="7" fillId="0" borderId="0" xfId="248" applyNumberFormat="1" applyFont="1" applyFill="1" applyBorder="1">
      <alignment/>
      <protection/>
    </xf>
    <xf numFmtId="166" fontId="7" fillId="0" borderId="0" xfId="97" applyNumberFormat="1" applyFont="1" applyFill="1" applyBorder="1" applyAlignment="1">
      <alignment horizontal="right" vertical="center"/>
    </xf>
    <xf numFmtId="0" fontId="17" fillId="0" borderId="0" xfId="248" applyNumberFormat="1" applyFont="1" applyFill="1" applyBorder="1" applyAlignment="1" quotePrefix="1">
      <alignment vertical="center"/>
      <protection/>
    </xf>
    <xf numFmtId="0" fontId="17" fillId="0" borderId="0" xfId="275" applyFont="1" applyFill="1">
      <alignment/>
      <protection/>
    </xf>
    <xf numFmtId="0" fontId="7" fillId="0" borderId="0" xfId="275" applyFont="1" applyFill="1">
      <alignment/>
      <protection/>
    </xf>
    <xf numFmtId="166" fontId="7" fillId="0" borderId="0" xfId="98" applyNumberFormat="1" applyFont="1" applyFill="1" applyBorder="1" applyAlignment="1">
      <alignment horizontal="right" vertical="center"/>
    </xf>
    <xf numFmtId="0" fontId="7" fillId="0" borderId="0" xfId="248" applyNumberFormat="1" applyFont="1" applyFill="1" applyBorder="1" applyAlignment="1">
      <alignment vertical="center"/>
      <protection/>
    </xf>
    <xf numFmtId="39" fontId="7" fillId="0" borderId="0" xfId="248" applyNumberFormat="1" applyFont="1" applyFill="1" applyBorder="1" applyAlignment="1">
      <alignment vertical="center"/>
      <protection/>
    </xf>
    <xf numFmtId="0" fontId="17" fillId="0" borderId="0" xfId="275" applyFont="1" applyFill="1" applyAlignment="1">
      <alignment vertical="center"/>
      <protection/>
    </xf>
    <xf numFmtId="0" fontId="7" fillId="0" borderId="0" xfId="275" applyFont="1" applyFill="1" applyAlignment="1">
      <alignment vertical="center"/>
      <protection/>
    </xf>
    <xf numFmtId="0" fontId="7" fillId="0" borderId="0" xfId="275" applyFont="1" applyFill="1" applyAlignment="1">
      <alignment vertical="center"/>
      <protection/>
    </xf>
    <xf numFmtId="0" fontId="7" fillId="0" borderId="0" xfId="276" applyFont="1" applyFill="1" applyBorder="1" applyAlignment="1">
      <alignment vertical="center"/>
      <protection/>
    </xf>
    <xf numFmtId="49" fontId="1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168" fontId="6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168" fontId="6" fillId="0" borderId="5" xfId="0" applyFont="1" applyFill="1" applyBorder="1" applyAlignment="1">
      <alignment horizontal="center" vertical="center"/>
    </xf>
    <xf numFmtId="168" fontId="7" fillId="0" borderId="0" xfId="0" applyFont="1" applyFill="1" applyAlignment="1">
      <alignment horizontal="center" vertical="center"/>
    </xf>
    <xf numFmtId="166" fontId="6" fillId="0" borderId="5" xfId="101" applyFont="1" applyFill="1" applyBorder="1" applyAlignment="1">
      <alignment horizontal="center" vertical="center"/>
    </xf>
    <xf numFmtId="166" fontId="6" fillId="0" borderId="5" xfId="10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center"/>
    </xf>
    <xf numFmtId="39" fontId="7" fillId="0" borderId="28" xfId="246" applyNumberFormat="1" applyFont="1" applyFill="1" applyBorder="1" applyAlignment="1">
      <alignment horizontal="center" vertical="center"/>
      <protection/>
    </xf>
    <xf numFmtId="166" fontId="7" fillId="0" borderId="0" xfId="101" applyFont="1" applyFill="1" applyBorder="1" applyAlignment="1">
      <alignment horizontal="center" vertical="center"/>
    </xf>
    <xf numFmtId="166" fontId="7" fillId="0" borderId="5" xfId="101" applyFont="1" applyFill="1" applyBorder="1" applyAlignment="1">
      <alignment horizontal="center" vertical="center"/>
    </xf>
    <xf numFmtId="166" fontId="7" fillId="0" borderId="5" xfId="101" applyFont="1" applyFill="1" applyBorder="1" applyAlignment="1" quotePrefix="1">
      <alignment horizontal="center" vertical="center"/>
    </xf>
    <xf numFmtId="39" fontId="6" fillId="0" borderId="28" xfId="246" applyNumberFormat="1" applyFont="1" applyFill="1" applyBorder="1" applyAlignment="1">
      <alignment horizontal="center" vertical="center"/>
      <protection/>
    </xf>
    <xf numFmtId="166" fontId="6" fillId="0" borderId="0" xfId="10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3" fontId="6" fillId="0" borderId="5" xfId="212" applyNumberFormat="1" applyFont="1" applyFill="1" applyBorder="1" applyAlignment="1">
      <alignment horizontal="center" vertical="center"/>
      <protection/>
    </xf>
    <xf numFmtId="0" fontId="6" fillId="0" borderId="5" xfId="212" applyNumberFormat="1" applyFont="1" applyFill="1" applyBorder="1" applyAlignment="1">
      <alignment horizontal="center" vertical="center"/>
      <protection/>
    </xf>
    <xf numFmtId="3" fontId="6" fillId="0" borderId="0" xfId="212" applyNumberFormat="1" applyFont="1" applyFill="1" applyBorder="1" applyAlignment="1" quotePrefix="1">
      <alignment horizontal="center" vertical="center"/>
      <protection/>
    </xf>
    <xf numFmtId="0" fontId="6" fillId="0" borderId="0" xfId="212" applyNumberFormat="1" applyFont="1" applyFill="1" applyBorder="1" applyAlignment="1" quotePrefix="1">
      <alignment horizontal="center" vertical="center"/>
      <protection/>
    </xf>
    <xf numFmtId="3" fontId="6" fillId="0" borderId="30" xfId="212" applyNumberFormat="1" applyFont="1" applyFill="1" applyBorder="1" applyAlignment="1" quotePrefix="1">
      <alignment horizontal="center" vertical="center"/>
      <protection/>
    </xf>
    <xf numFmtId="0" fontId="6" fillId="0" borderId="30" xfId="212" applyNumberFormat="1" applyFont="1" applyFill="1" applyBorder="1" applyAlignment="1" quotePrefix="1">
      <alignment horizontal="center" vertical="center"/>
      <protection/>
    </xf>
    <xf numFmtId="39" fontId="6" fillId="0" borderId="28" xfId="246" applyNumberFormat="1" applyFont="1" applyFill="1" applyBorder="1" applyAlignment="1">
      <alignment horizontal="center"/>
      <protection/>
    </xf>
    <xf numFmtId="166" fontId="113" fillId="0" borderId="28" xfId="88" applyFont="1" applyFill="1" applyBorder="1" applyAlignment="1">
      <alignment horizontal="center" vertical="center"/>
    </xf>
    <xf numFmtId="0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8" fontId="25" fillId="0" borderId="0" xfId="0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168" fontId="4" fillId="0" borderId="28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</cellXfs>
  <cellStyles count="375">
    <cellStyle name="Normal" xfId="0"/>
    <cellStyle name="??" xfId="15"/>
    <cellStyle name="?? - Style1" xfId="16"/>
    <cellStyle name="?? [0] - Style2" xfId="17"/>
    <cellStyle name="?? [0]_PERSONAL" xfId="18"/>
    <cellStyle name="?????? - Style3" xfId="19"/>
    <cellStyle name="?????? - Style4" xfId="20"/>
    <cellStyle name="??????????????????? [0]_PERSONAL" xfId="21"/>
    <cellStyle name="???????????????????_PERSONAL" xfId="22"/>
    <cellStyle name="????_P - Style5" xfId="23"/>
    <cellStyle name="??_PER - Style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ส่วนที่ถูกเน้น1" xfId="31"/>
    <cellStyle name="20% - ส่วนที่ถูกเน้น2" xfId="32"/>
    <cellStyle name="20% - ส่วนที่ถูกเน้น3" xfId="33"/>
    <cellStyle name="20% - ส่วนที่ถูกเน้น4" xfId="34"/>
    <cellStyle name="20% - ส่วนที่ถูกเน้น5" xfId="35"/>
    <cellStyle name="20% - ส่วนที่ถูกเน้น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ส่วนที่ถูกเน้น1" xfId="43"/>
    <cellStyle name="40% - ส่วนที่ถูกเน้น2" xfId="44"/>
    <cellStyle name="40% - ส่วนที่ถูกเน้น3" xfId="45"/>
    <cellStyle name="40% - ส่วนที่ถูกเน้น4" xfId="46"/>
    <cellStyle name="40% - ส่วนที่ถูกเน้น5" xfId="47"/>
    <cellStyle name="40% - ส่วนที่ถูกเน้น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ส่วนที่ถูกเน้น1" xfId="55"/>
    <cellStyle name="60% - ส่วนที่ถูกเน้น2" xfId="56"/>
    <cellStyle name="60% - ส่วนที่ถูกเน้น3" xfId="57"/>
    <cellStyle name="60% - ส่วนที่ถูกเน้น4" xfId="58"/>
    <cellStyle name="60% - ส่วนที่ถูกเน้น5" xfId="59"/>
    <cellStyle name="60% - ส่วนที่ถูกเน้น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alc Currency (0)" xfId="68"/>
    <cellStyle name="Calc Currency (2)" xfId="69"/>
    <cellStyle name="Calc Percent (0)" xfId="70"/>
    <cellStyle name="Calc Percent (1)" xfId="71"/>
    <cellStyle name="Calc Percent (2)" xfId="72"/>
    <cellStyle name="Calc Units (0)" xfId="73"/>
    <cellStyle name="Calc Units (1)" xfId="74"/>
    <cellStyle name="Calc Units (2)" xfId="75"/>
    <cellStyle name="Calculation" xfId="76"/>
    <cellStyle name="category" xfId="77"/>
    <cellStyle name="Check Cell" xfId="78"/>
    <cellStyle name="Comma" xfId="79"/>
    <cellStyle name="Comma  - Style1" xfId="80"/>
    <cellStyle name="Comma  - Style7" xfId="81"/>
    <cellStyle name="Comma  - Style8" xfId="82"/>
    <cellStyle name="Comma [0]" xfId="83"/>
    <cellStyle name="Comma [00]" xfId="84"/>
    <cellStyle name="Comma 10" xfId="85"/>
    <cellStyle name="Comma 10 2" xfId="86"/>
    <cellStyle name="Comma 10 3" xfId="87"/>
    <cellStyle name="Comma 11" xfId="88"/>
    <cellStyle name="Comma 11 2" xfId="89"/>
    <cellStyle name="Comma 11 2 2" xfId="90"/>
    <cellStyle name="Comma 11 3" xfId="91"/>
    <cellStyle name="Comma 12" xfId="92"/>
    <cellStyle name="Comma 13" xfId="93"/>
    <cellStyle name="Comma 14" xfId="94"/>
    <cellStyle name="Comma 15" xfId="95"/>
    <cellStyle name="Comma 16" xfId="96"/>
    <cellStyle name="Comma 17" xfId="97"/>
    <cellStyle name="Comma 18" xfId="98"/>
    <cellStyle name="Comma 2" xfId="99"/>
    <cellStyle name="Comma 2 2" xfId="100"/>
    <cellStyle name="Comma 2 2 2" xfId="101"/>
    <cellStyle name="Comma 2 3" xfId="102"/>
    <cellStyle name="Comma 2 3 2" xfId="103"/>
    <cellStyle name="Comma 2 4" xfId="104"/>
    <cellStyle name="Comma 2 5" xfId="105"/>
    <cellStyle name="Comma 20" xfId="106"/>
    <cellStyle name="Comma 20 2" xfId="107"/>
    <cellStyle name="Comma 23" xfId="108"/>
    <cellStyle name="Comma 23 2" xfId="109"/>
    <cellStyle name="Comma 25" xfId="110"/>
    <cellStyle name="Comma 3" xfId="111"/>
    <cellStyle name="Comma 3 2" xfId="112"/>
    <cellStyle name="Comma 3 3" xfId="113"/>
    <cellStyle name="Comma 4" xfId="114"/>
    <cellStyle name="Comma 4 2" xfId="115"/>
    <cellStyle name="Comma 4 3" xfId="116"/>
    <cellStyle name="Comma 5" xfId="117"/>
    <cellStyle name="Comma 5 2" xfId="118"/>
    <cellStyle name="Comma 5 2 2" xfId="119"/>
    <cellStyle name="Comma 6" xfId="120"/>
    <cellStyle name="Comma 6 2" xfId="121"/>
    <cellStyle name="Comma 6 3" xfId="122"/>
    <cellStyle name="Comma 7" xfId="123"/>
    <cellStyle name="Comma 7 2" xfId="124"/>
    <cellStyle name="Comma 8" xfId="125"/>
    <cellStyle name="Comma 8 2" xfId="126"/>
    <cellStyle name="Comma 9" xfId="127"/>
    <cellStyle name="Comma 9 2" xfId="128"/>
    <cellStyle name="Comma 9 3" xfId="129"/>
    <cellStyle name="Comma 9 4" xfId="130"/>
    <cellStyle name="comma zerodec" xfId="131"/>
    <cellStyle name="Curren - Style3" xfId="132"/>
    <cellStyle name="Curren - Style4" xfId="133"/>
    <cellStyle name="Currency" xfId="134"/>
    <cellStyle name="Currency [0]" xfId="135"/>
    <cellStyle name="Currency [00]" xfId="136"/>
    <cellStyle name="Currency1" xfId="137"/>
    <cellStyle name="Date" xfId="138"/>
    <cellStyle name="Date Short" xfId="139"/>
    <cellStyle name="Dollar (zero dec)" xfId="140"/>
    <cellStyle name="Dollars" xfId="141"/>
    <cellStyle name="E&amp;Y House" xfId="142"/>
    <cellStyle name="Enter Currency (0)" xfId="143"/>
    <cellStyle name="Enter Currency (2)" xfId="144"/>
    <cellStyle name="Enter Units (0)" xfId="145"/>
    <cellStyle name="Enter Units (1)" xfId="146"/>
    <cellStyle name="Enter Units (2)" xfId="147"/>
    <cellStyle name="Explanatory Text" xfId="148"/>
    <cellStyle name="Fixed" xfId="149"/>
    <cellStyle name="Good" xfId="150"/>
    <cellStyle name="Grey" xfId="151"/>
    <cellStyle name="Grey 2" xfId="152"/>
    <cellStyle name="Grey 3" xfId="153"/>
    <cellStyle name="Grey 4" xfId="154"/>
    <cellStyle name="Grey 5" xfId="155"/>
    <cellStyle name="Grey 6" xfId="156"/>
    <cellStyle name="Grey 7" xfId="157"/>
    <cellStyle name="HEADER" xfId="158"/>
    <cellStyle name="Header - Style1" xfId="159"/>
    <cellStyle name="Header1" xfId="160"/>
    <cellStyle name="Header2" xfId="161"/>
    <cellStyle name="Heading" xfId="162"/>
    <cellStyle name="Heading 1" xfId="163"/>
    <cellStyle name="Heading 2" xfId="164"/>
    <cellStyle name="Heading 3" xfId="165"/>
    <cellStyle name="Heading 4" xfId="166"/>
    <cellStyle name="HEADING1" xfId="167"/>
    <cellStyle name="HEADING2" xfId="168"/>
    <cellStyle name="Index Number" xfId="169"/>
    <cellStyle name="Input" xfId="170"/>
    <cellStyle name="Input [yellow]" xfId="171"/>
    <cellStyle name="Input [yellow] 2" xfId="172"/>
    <cellStyle name="Input [yellow] 3" xfId="173"/>
    <cellStyle name="Input [yellow] 4" xfId="174"/>
    <cellStyle name="Input [yellow] 5" xfId="175"/>
    <cellStyle name="Input [yellow] 6" xfId="176"/>
    <cellStyle name="Input [yellow] 7" xfId="177"/>
    <cellStyle name="Integer" xfId="178"/>
    <cellStyle name="Link Currency (0)" xfId="179"/>
    <cellStyle name="Link Currency (2)" xfId="180"/>
    <cellStyle name="Link Units (0)" xfId="181"/>
    <cellStyle name="Link Units (1)" xfId="182"/>
    <cellStyle name="Link Units (2)" xfId="183"/>
    <cellStyle name="Linked Cell" xfId="184"/>
    <cellStyle name="Milliers [0]_AR1194" xfId="185"/>
    <cellStyle name="Milliers_AR1194" xfId="186"/>
    <cellStyle name="Model" xfId="187"/>
    <cellStyle name="Mon?taire [0]_AR1194" xfId="188"/>
    <cellStyle name="Mon?taire_AR1194" xfId="189"/>
    <cellStyle name="Neutral" xfId="190"/>
    <cellStyle name="no dec" xfId="191"/>
    <cellStyle name="Normal - Style1" xfId="192"/>
    <cellStyle name="Normal - Style1 2" xfId="193"/>
    <cellStyle name="Normal - Style5" xfId="194"/>
    <cellStyle name="Normal 10" xfId="195"/>
    <cellStyle name="Normal 10 2" xfId="196"/>
    <cellStyle name="Normal 10 2 2" xfId="197"/>
    <cellStyle name="Normal 10 2 3" xfId="198"/>
    <cellStyle name="Normal 10 3" xfId="199"/>
    <cellStyle name="Normal 11" xfId="200"/>
    <cellStyle name="Normal 11 2" xfId="201"/>
    <cellStyle name="Normal 12" xfId="202"/>
    <cellStyle name="Normal 13" xfId="203"/>
    <cellStyle name="Normal 14" xfId="204"/>
    <cellStyle name="Normal 14 2" xfId="205"/>
    <cellStyle name="Normal 14 3" xfId="206"/>
    <cellStyle name="Normal 15" xfId="207"/>
    <cellStyle name="Normal 16" xfId="208"/>
    <cellStyle name="Normal 17" xfId="209"/>
    <cellStyle name="Normal 18" xfId="210"/>
    <cellStyle name="Normal 19" xfId="211"/>
    <cellStyle name="Normal 2" xfId="212"/>
    <cellStyle name="Normal 2 2" xfId="213"/>
    <cellStyle name="Normal 2 2 10" xfId="214"/>
    <cellStyle name="Normal 2 2 11" xfId="215"/>
    <cellStyle name="Normal 2 2 12" xfId="216"/>
    <cellStyle name="Normal 2 2 13" xfId="217"/>
    <cellStyle name="Normal 2 2 14" xfId="218"/>
    <cellStyle name="Normal 2 2 15" xfId="219"/>
    <cellStyle name="Normal 2 2 15 2" xfId="220"/>
    <cellStyle name="Normal 2 2 16" xfId="221"/>
    <cellStyle name="Normal 2 2 17" xfId="222"/>
    <cellStyle name="Normal 2 2 18" xfId="223"/>
    <cellStyle name="Normal 2 2 19" xfId="224"/>
    <cellStyle name="Normal 2 2 2" xfId="225"/>
    <cellStyle name="Normal 2 2 2 2" xfId="226"/>
    <cellStyle name="Normal 2 2 20" xfId="227"/>
    <cellStyle name="Normal 2 2 21" xfId="228"/>
    <cellStyle name="Normal 2 2 22" xfId="229"/>
    <cellStyle name="Normal 2 2 23" xfId="230"/>
    <cellStyle name="Normal 2 2 24" xfId="231"/>
    <cellStyle name="Normal 2 2 3" xfId="232"/>
    <cellStyle name="Normal 2 2 4" xfId="233"/>
    <cellStyle name="Normal 2 2 5" xfId="234"/>
    <cellStyle name="Normal 2 2 6" xfId="235"/>
    <cellStyle name="Normal 2 2 7" xfId="236"/>
    <cellStyle name="Normal 2 2 8" xfId="237"/>
    <cellStyle name="Normal 2 2 9" xfId="238"/>
    <cellStyle name="Normal 2 3" xfId="239"/>
    <cellStyle name="Normal 2 3 2" xfId="240"/>
    <cellStyle name="Normal 2 4" xfId="241"/>
    <cellStyle name="Normal 2 5" xfId="242"/>
    <cellStyle name="Normal 2_IV Control Environment" xfId="243"/>
    <cellStyle name="Normal 20" xfId="244"/>
    <cellStyle name="Normal 3" xfId="245"/>
    <cellStyle name="Normal 3 2" xfId="246"/>
    <cellStyle name="Normal 3 2 2" xfId="247"/>
    <cellStyle name="Normal 3 2 3" xfId="248"/>
    <cellStyle name="Normal 3 3" xfId="249"/>
    <cellStyle name="Normal 3 3 2" xfId="250"/>
    <cellStyle name="Normal 3 4" xfId="251"/>
    <cellStyle name="Normal 4" xfId="252"/>
    <cellStyle name="Normal 4 2" xfId="253"/>
    <cellStyle name="Normal 4 3" xfId="254"/>
    <cellStyle name="Normal 4 4" xfId="255"/>
    <cellStyle name="Normal 4 5" xfId="256"/>
    <cellStyle name="Normal 4_XV" xfId="257"/>
    <cellStyle name="Normal 46" xfId="258"/>
    <cellStyle name="Normal 5" xfId="259"/>
    <cellStyle name="Normal 5 2" xfId="260"/>
    <cellStyle name="Normal 5 3" xfId="261"/>
    <cellStyle name="Normal 52" xfId="262"/>
    <cellStyle name="Normal 6" xfId="263"/>
    <cellStyle name="Normal 6 2" xfId="264"/>
    <cellStyle name="Normal 7" xfId="265"/>
    <cellStyle name="Normal 7 2" xfId="266"/>
    <cellStyle name="Normal 7 3" xfId="267"/>
    <cellStyle name="Normal 8" xfId="268"/>
    <cellStyle name="Normal 8 2" xfId="269"/>
    <cellStyle name="Normal 9" xfId="270"/>
    <cellStyle name="Normal 9 2" xfId="271"/>
    <cellStyle name="Normal 9 3" xfId="272"/>
    <cellStyle name="Normal_Final_TNote_27_2_53" xfId="273"/>
    <cellStyle name="Normal_Lead 2003" xfId="274"/>
    <cellStyle name="Normal_Tmd-t-9-43" xfId="275"/>
    <cellStyle name="Normal_งบกำไรขาดทุน" xfId="276"/>
    <cellStyle name="Normal_งบดุล" xfId="277"/>
    <cellStyle name="Normal_หมายเหตุ" xfId="278"/>
    <cellStyle name="Normal_หมายเหตุ 2" xfId="279"/>
    <cellStyle name="Normal_หมายเหตุ_Draft_Note_Epco_Ye'52" xfId="280"/>
    <cellStyle name="Normale_9639A02C" xfId="281"/>
    <cellStyle name="Note" xfId="282"/>
    <cellStyle name="Number 1" xfId="283"/>
    <cellStyle name="oft Excel]&#13;&#10;Comment=The open=/f lines load custom functions into the Paste Function list.&#13;&#10;Maximized=3&#13;&#10;Basics=1&#13;&#10;A" xfId="284"/>
    <cellStyle name="Output" xfId="285"/>
    <cellStyle name="Percent" xfId="286"/>
    <cellStyle name="Percent (0)" xfId="287"/>
    <cellStyle name="Percent [0]" xfId="288"/>
    <cellStyle name="Percent [00]" xfId="289"/>
    <cellStyle name="Percent [2]" xfId="290"/>
    <cellStyle name="Percent [2] 2" xfId="291"/>
    <cellStyle name="Percent [2] 3" xfId="292"/>
    <cellStyle name="Percent [2] 4" xfId="293"/>
    <cellStyle name="Percent [2] 5" xfId="294"/>
    <cellStyle name="Percent [2] 6" xfId="295"/>
    <cellStyle name="Percent 2" xfId="296"/>
    <cellStyle name="Percent 3" xfId="297"/>
    <cellStyle name="Percent 4" xfId="298"/>
    <cellStyle name="Percent 5" xfId="299"/>
    <cellStyle name="Percent 6" xfId="300"/>
    <cellStyle name="PERCENTAGE" xfId="301"/>
    <cellStyle name="Pilkku_BINV" xfId="302"/>
    <cellStyle name="PrePop Currency (0)" xfId="303"/>
    <cellStyle name="PrePop Currency (2)" xfId="304"/>
    <cellStyle name="PrePop Units (0)" xfId="305"/>
    <cellStyle name="PrePop Units (1)" xfId="306"/>
    <cellStyle name="PrePop Units (2)" xfId="307"/>
    <cellStyle name="Py?r. luku_BINV" xfId="308"/>
    <cellStyle name="Py?r. valuutta_BINV" xfId="309"/>
    <cellStyle name="Quantity" xfId="310"/>
    <cellStyle name="Rittichai" xfId="311"/>
    <cellStyle name="Standard_INTERCOMPANIES" xfId="312"/>
    <cellStyle name="Style 1" xfId="313"/>
    <cellStyle name="subhead" xfId="314"/>
    <cellStyle name="Table" xfId="315"/>
    <cellStyle name="Text Indent A" xfId="316"/>
    <cellStyle name="Text Indent B" xfId="317"/>
    <cellStyle name="Text Indent C" xfId="318"/>
    <cellStyle name="Tickmark" xfId="319"/>
    <cellStyle name="Times New Roman" xfId="320"/>
    <cellStyle name="Title" xfId="321"/>
    <cellStyle name="Total" xfId="322"/>
    <cellStyle name="Tusental_A-listan (fixad)" xfId="323"/>
    <cellStyle name="Valuta_NPV" xfId="324"/>
    <cellStyle name="Valuutta_BINV" xfId="325"/>
    <cellStyle name="Warning Text" xfId="326"/>
    <cellStyle name="WHead - Style2" xfId="327"/>
    <cellStyle name="เครื่องหมายจุลภาค 2" xfId="328"/>
    <cellStyle name="เครื่องหมายจุลภาค 2 2" xfId="329"/>
    <cellStyle name="เครื่องหมายจุลภาค 2 3" xfId="330"/>
    <cellStyle name="เครื่องหมายจุลภาค 2 4" xfId="331"/>
    <cellStyle name="เครื่องหมายจุลภาค 3" xfId="332"/>
    <cellStyle name="เครื่องหมายจุลภาค 3 2" xfId="333"/>
    <cellStyle name="เครื่องหมายจุลภาค 3 3" xfId="334"/>
    <cellStyle name="เครื่องหมายจุลภาค 4" xfId="335"/>
    <cellStyle name="เครื่องหมายจุลภาค 5" xfId="336"/>
    <cellStyle name="เครื่องหมายจุลภาค 5 2" xfId="337"/>
    <cellStyle name="เครื่องหมายจุลภาค 5 2 2" xfId="338"/>
    <cellStyle name="เครื่องหมายจุลภาค 5 3" xfId="339"/>
    <cellStyle name="เครื่องหมายจุลภาค 6" xfId="340"/>
    <cellStyle name="เครื่องหมายจุลภาค_4fd.15_05_04final" xfId="341"/>
    <cellStyle name="เชื่อมโยงหลายมิติ" xfId="342"/>
    <cellStyle name="เซลล์ตรวจสอบ" xfId="343"/>
    <cellStyle name="เซลล์ที่มีการเชื่อมโยง" xfId="344"/>
    <cellStyle name="เปอร์เซ็นต์ 2" xfId="345"/>
    <cellStyle name="แย่" xfId="346"/>
    <cellStyle name="แสดงผล" xfId="347"/>
    <cellStyle name="การคำนวณ" xfId="348"/>
    <cellStyle name="ข้อความเตือน" xfId="349"/>
    <cellStyle name="ข้อความอธิบาย" xfId="350"/>
    <cellStyle name="ชื่อเรื่อง" xfId="351"/>
    <cellStyle name="ณfน๔_NTCณ๘ป๙ (2)" xfId="352"/>
    <cellStyle name="ดี" xfId="353"/>
    <cellStyle name="ตามการเชื่อมโยงหลายมิติ" xfId="354"/>
    <cellStyle name="ปกติ 2" xfId="355"/>
    <cellStyle name="ปกติ 2 2" xfId="356"/>
    <cellStyle name="ปกติ 2 3" xfId="357"/>
    <cellStyle name="ปกติ 3" xfId="358"/>
    <cellStyle name="ปกติ 4" xfId="359"/>
    <cellStyle name="ปกติ 5" xfId="360"/>
    <cellStyle name="ปกติ 6" xfId="361"/>
    <cellStyle name="ปกติ 7" xfId="362"/>
    <cellStyle name="ปกติ 8" xfId="363"/>
    <cellStyle name="ปกติ 8 2" xfId="364"/>
    <cellStyle name="ปกติ 8 3" xfId="365"/>
    <cellStyle name="ปกติ 9" xfId="366"/>
    <cellStyle name="ปกติ_1fd.18_09_49_final" xfId="367"/>
    <cellStyle name="ปกติ_EWCTNote" xfId="368"/>
    <cellStyle name="ปกติ_final_3fd_21_02_50-NOTE T '06" xfId="369"/>
    <cellStyle name="ปกติ_เปิดnotesegment report" xfId="370"/>
    <cellStyle name="ปกติ_งบ TOYO Q1 50" xfId="371"/>
    <cellStyle name="ปกติ_งบการเงินส่งพิมพ์(ไทย)" xfId="372"/>
    <cellStyle name="ป้อนค่า" xfId="373"/>
    <cellStyle name="ปานกลาง" xfId="374"/>
    <cellStyle name="ผลรวม" xfId="375"/>
    <cellStyle name="ลักษณะ 1" xfId="376"/>
    <cellStyle name="ส่วนที่ถูกเน้น1" xfId="377"/>
    <cellStyle name="ส่วนที่ถูกเน้น2" xfId="378"/>
    <cellStyle name="ส่วนที่ถูกเน้น3" xfId="379"/>
    <cellStyle name="ส่วนที่ถูกเน้น4" xfId="380"/>
    <cellStyle name="ส่วนที่ถูกเน้น5" xfId="381"/>
    <cellStyle name="ส่วนที่ถูกเน้น6" xfId="382"/>
    <cellStyle name="หมายเหตุ" xfId="383"/>
    <cellStyle name="หัวเรื่อง 1" xfId="384"/>
    <cellStyle name="หัวเรื่อง 2" xfId="385"/>
    <cellStyle name="หัวเรื่อง 3" xfId="386"/>
    <cellStyle name="หัวเรื่อง 4" xfId="387"/>
    <cellStyle name="一般_mgt_dept_exp" xfId="3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120" zoomScaleNormal="120" zoomScaleSheetLayoutView="100" zoomScalePageLayoutView="120" workbookViewId="0" topLeftCell="A1">
      <selection activeCell="G7" sqref="G7"/>
    </sheetView>
  </sheetViews>
  <sheetFormatPr defaultColWidth="9.140625" defaultRowHeight="21.75" customHeight="1"/>
  <cols>
    <col min="1" max="2" width="2.7109375" style="38" customWidth="1"/>
    <col min="3" max="3" width="3.57421875" style="38" customWidth="1"/>
    <col min="4" max="4" width="4.7109375" style="38" customWidth="1"/>
    <col min="5" max="5" width="8.140625" style="38" customWidth="1"/>
    <col min="6" max="6" width="7.421875" style="38" customWidth="1"/>
    <col min="7" max="7" width="5.7109375" style="38" customWidth="1"/>
    <col min="8" max="8" width="0.42578125" style="38" customWidth="1"/>
    <col min="9" max="9" width="15.00390625" style="38" customWidth="1"/>
    <col min="10" max="10" width="0.5625" style="38" customWidth="1"/>
    <col min="11" max="11" width="6.7109375" style="38" customWidth="1"/>
    <col min="12" max="12" width="0.5625" style="38" customWidth="1"/>
    <col min="13" max="13" width="3.00390625" style="38" customWidth="1"/>
    <col min="14" max="14" width="0.5625" style="38" customWidth="1"/>
    <col min="15" max="15" width="30.421875" style="38" customWidth="1"/>
    <col min="16" max="16" width="2.28125" style="38" customWidth="1"/>
    <col min="17" max="17" width="2.7109375" style="38" customWidth="1"/>
    <col min="18" max="16384" width="9.140625" style="38" customWidth="1"/>
  </cols>
  <sheetData>
    <row r="1" spans="1:15" ht="22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22.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2.5" customHeight="1">
      <c r="A3" s="127" t="s">
        <v>607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22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O4" s="111"/>
    </row>
    <row r="5" spans="1:2" ht="22.5" customHeight="1">
      <c r="A5" s="115" t="s">
        <v>2</v>
      </c>
      <c r="B5" s="116" t="s">
        <v>3</v>
      </c>
    </row>
    <row r="6" spans="2:4" ht="22.5" customHeight="1">
      <c r="B6" s="112"/>
      <c r="C6" s="112" t="s">
        <v>1288</v>
      </c>
      <c r="D6" s="112"/>
    </row>
    <row r="7" spans="2:4" ht="22.5" customHeight="1">
      <c r="B7" s="112" t="s">
        <v>1289</v>
      </c>
      <c r="C7" s="112"/>
      <c r="D7" s="112"/>
    </row>
    <row r="8" spans="1:16" ht="22.5" customHeight="1">
      <c r="A8" s="117"/>
      <c r="B8" s="112" t="s">
        <v>1095</v>
      </c>
      <c r="C8" s="112"/>
      <c r="D8" s="112"/>
      <c r="N8" s="118"/>
      <c r="P8" s="118"/>
    </row>
    <row r="9" spans="1:16" ht="22.5" customHeight="1">
      <c r="A9" s="117"/>
      <c r="B9" s="112" t="s">
        <v>1094</v>
      </c>
      <c r="C9" s="112"/>
      <c r="D9" s="112"/>
      <c r="N9" s="118"/>
      <c r="P9" s="118"/>
    </row>
    <row r="10" spans="1:16" ht="22.5" customHeight="1">
      <c r="A10" s="117"/>
      <c r="B10" s="112" t="s">
        <v>617</v>
      </c>
      <c r="C10" s="112"/>
      <c r="D10" s="112"/>
      <c r="N10" s="118"/>
      <c r="P10" s="118"/>
    </row>
    <row r="11" spans="1:16" ht="22.5" customHeight="1">
      <c r="A11" s="117"/>
      <c r="B11" s="112"/>
      <c r="C11" s="112" t="s">
        <v>1096</v>
      </c>
      <c r="D11" s="112"/>
      <c r="N11" s="118"/>
      <c r="P11" s="118"/>
    </row>
    <row r="12" spans="1:16" ht="22.5" customHeight="1">
      <c r="A12" s="117"/>
      <c r="B12" s="112" t="s">
        <v>832</v>
      </c>
      <c r="C12" s="112"/>
      <c r="D12" s="112"/>
      <c r="N12" s="118"/>
      <c r="P12" s="118"/>
    </row>
    <row r="13" spans="1:16" ht="22.5" customHeight="1">
      <c r="A13" s="117"/>
      <c r="B13" s="112"/>
      <c r="C13" s="112" t="s">
        <v>619</v>
      </c>
      <c r="D13" s="112"/>
      <c r="N13" s="118"/>
      <c r="P13" s="118"/>
    </row>
    <row r="14" spans="1:16" ht="22.5" customHeight="1">
      <c r="A14" s="117"/>
      <c r="B14" s="112" t="s">
        <v>618</v>
      </c>
      <c r="C14" s="112"/>
      <c r="D14" s="112"/>
      <c r="N14" s="118"/>
      <c r="P14" s="118"/>
    </row>
    <row r="15" ht="22.5" customHeight="1">
      <c r="C15" s="119"/>
    </row>
    <row r="16" spans="1:15" ht="22.5" customHeight="1">
      <c r="A16" s="115" t="s">
        <v>4</v>
      </c>
      <c r="B16" s="116" t="s">
        <v>5</v>
      </c>
      <c r="I16" s="113"/>
      <c r="J16" s="36"/>
      <c r="K16" s="113"/>
      <c r="L16" s="36"/>
      <c r="M16" s="113"/>
      <c r="O16" s="113"/>
    </row>
    <row r="17" spans="1:15" s="20" customFormat="1" ht="22.5" customHeight="1">
      <c r="A17" s="128"/>
      <c r="B17" s="129"/>
      <c r="C17" s="130" t="s">
        <v>6</v>
      </c>
      <c r="D17" s="20" t="s">
        <v>5</v>
      </c>
      <c r="I17" s="131"/>
      <c r="J17" s="93"/>
      <c r="K17" s="131"/>
      <c r="L17" s="93"/>
      <c r="M17" s="131"/>
      <c r="O17" s="131"/>
    </row>
    <row r="18" spans="1:21" s="121" customFormat="1" ht="21.75" customHeight="1">
      <c r="A18" s="120"/>
      <c r="B18" s="39"/>
      <c r="D18" s="38" t="s">
        <v>833</v>
      </c>
      <c r="E18" s="39"/>
      <c r="F18" s="38"/>
      <c r="G18" s="39"/>
      <c r="H18" s="38"/>
      <c r="I18" s="38"/>
      <c r="J18" s="38"/>
      <c r="K18" s="39"/>
      <c r="L18" s="122"/>
      <c r="M18" s="122"/>
      <c r="N18" s="122"/>
      <c r="O18" s="116"/>
      <c r="P18" s="116"/>
      <c r="Q18" s="116"/>
      <c r="R18" s="116"/>
      <c r="S18" s="116"/>
      <c r="T18" s="116"/>
      <c r="U18" s="116"/>
    </row>
    <row r="19" spans="1:21" s="121" customFormat="1" ht="21.75" customHeight="1">
      <c r="A19" s="120"/>
      <c r="B19" s="39" t="s">
        <v>834</v>
      </c>
      <c r="C19" s="99"/>
      <c r="D19" s="38"/>
      <c r="E19" s="39"/>
      <c r="F19" s="38"/>
      <c r="G19" s="39"/>
      <c r="H19" s="38"/>
      <c r="I19" s="38"/>
      <c r="J19" s="38"/>
      <c r="K19" s="39"/>
      <c r="L19" s="122"/>
      <c r="M19" s="122"/>
      <c r="N19" s="122"/>
      <c r="O19" s="116"/>
      <c r="P19" s="116"/>
      <c r="Q19" s="116"/>
      <c r="R19" s="116"/>
      <c r="S19" s="116"/>
      <c r="T19" s="116"/>
      <c r="U19" s="116"/>
    </row>
    <row r="20" spans="1:15" ht="22.5" customHeight="1">
      <c r="A20" s="115"/>
      <c r="B20" s="123"/>
      <c r="C20" s="114"/>
      <c r="D20" s="38" t="s">
        <v>1290</v>
      </c>
      <c r="I20" s="113"/>
      <c r="J20" s="36"/>
      <c r="K20" s="113"/>
      <c r="L20" s="36"/>
      <c r="M20" s="113"/>
      <c r="O20" s="113"/>
    </row>
    <row r="21" spans="1:15" ht="22.5" customHeight="1">
      <c r="A21" s="115"/>
      <c r="B21" s="39" t="s">
        <v>835</v>
      </c>
      <c r="C21" s="114"/>
      <c r="D21" s="112"/>
      <c r="I21" s="113"/>
      <c r="J21" s="36"/>
      <c r="K21" s="113"/>
      <c r="L21" s="36"/>
      <c r="M21" s="113"/>
      <c r="O21" s="113"/>
    </row>
    <row r="22" spans="1:15" ht="22.5" customHeight="1">
      <c r="A22" s="115"/>
      <c r="B22" s="123" t="s">
        <v>1097</v>
      </c>
      <c r="C22" s="114"/>
      <c r="D22" s="112"/>
      <c r="I22" s="113"/>
      <c r="J22" s="36"/>
      <c r="K22" s="113"/>
      <c r="L22" s="36"/>
      <c r="M22" s="113"/>
      <c r="O22" s="113"/>
    </row>
    <row r="23" spans="1:15" ht="22.5" customHeight="1">
      <c r="A23" s="115"/>
      <c r="B23" s="112" t="s">
        <v>1098</v>
      </c>
      <c r="C23" s="112"/>
      <c r="D23" s="112"/>
      <c r="I23" s="113"/>
      <c r="J23" s="36"/>
      <c r="K23" s="113"/>
      <c r="L23" s="36"/>
      <c r="M23" s="113"/>
      <c r="O23" s="113"/>
    </row>
    <row r="24" spans="1:15" ht="22.5" customHeight="1">
      <c r="A24" s="115"/>
      <c r="B24" s="112" t="s">
        <v>836</v>
      </c>
      <c r="C24" s="112"/>
      <c r="D24" s="112"/>
      <c r="I24" s="113"/>
      <c r="J24" s="36"/>
      <c r="K24" s="113"/>
      <c r="L24" s="36"/>
      <c r="M24" s="113"/>
      <c r="O24" s="113"/>
    </row>
    <row r="25" spans="1:15" ht="22.5" customHeight="1">
      <c r="A25" s="115"/>
      <c r="B25" s="112"/>
      <c r="C25" s="123"/>
      <c r="D25" s="112" t="s">
        <v>1291</v>
      </c>
      <c r="E25" s="112"/>
      <c r="I25" s="113"/>
      <c r="J25" s="36"/>
      <c r="K25" s="113"/>
      <c r="L25" s="36"/>
      <c r="M25" s="113"/>
      <c r="O25" s="113"/>
    </row>
    <row r="26" spans="1:15" ht="22.5" customHeight="1">
      <c r="A26" s="115"/>
      <c r="B26" s="112" t="s">
        <v>1099</v>
      </c>
      <c r="C26" s="112"/>
      <c r="D26" s="112"/>
      <c r="E26" s="112"/>
      <c r="I26" s="113"/>
      <c r="J26" s="36"/>
      <c r="K26" s="113"/>
      <c r="L26" s="36"/>
      <c r="M26" s="113"/>
      <c r="O26" s="113"/>
    </row>
    <row r="27" spans="1:15" ht="22.5" customHeight="1">
      <c r="A27" s="115"/>
      <c r="B27" s="112" t="s">
        <v>1100</v>
      </c>
      <c r="C27" s="112"/>
      <c r="D27" s="112"/>
      <c r="E27" s="112"/>
      <c r="I27" s="113"/>
      <c r="J27" s="36"/>
      <c r="K27" s="113"/>
      <c r="L27" s="36"/>
      <c r="M27" s="113"/>
      <c r="O27" s="113"/>
    </row>
    <row r="28" spans="1:15" ht="22.5" customHeight="1">
      <c r="A28" s="115"/>
      <c r="B28" s="112" t="s">
        <v>837</v>
      </c>
      <c r="C28" s="121"/>
      <c r="D28" s="121"/>
      <c r="E28" s="112"/>
      <c r="I28" s="113"/>
      <c r="J28" s="36"/>
      <c r="K28" s="113"/>
      <c r="L28" s="36"/>
      <c r="M28" s="113"/>
      <c r="O28" s="113"/>
    </row>
    <row r="29" spans="1:15" ht="22.5" customHeight="1">
      <c r="A29" s="115"/>
      <c r="B29" s="112"/>
      <c r="C29" s="121"/>
      <c r="D29" s="38" t="s">
        <v>1101</v>
      </c>
      <c r="E29" s="112"/>
      <c r="I29" s="113"/>
      <c r="J29" s="36"/>
      <c r="K29" s="113"/>
      <c r="L29" s="36"/>
      <c r="M29" s="113"/>
      <c r="O29" s="113"/>
    </row>
    <row r="30" spans="1:27" s="121" customFormat="1" ht="21" customHeight="1">
      <c r="A30" s="115"/>
      <c r="B30" s="124" t="s">
        <v>1102</v>
      </c>
      <c r="D30" s="124"/>
      <c r="E30" s="124"/>
      <c r="F30" s="124"/>
      <c r="G30" s="124"/>
      <c r="H30" s="38"/>
      <c r="I30" s="38"/>
      <c r="J30" s="38"/>
      <c r="K30" s="38"/>
      <c r="L30" s="38"/>
      <c r="M30" s="125"/>
      <c r="N30" s="39"/>
      <c r="O30" s="125"/>
      <c r="P30" s="125"/>
      <c r="Q30" s="125"/>
      <c r="R30" s="125"/>
      <c r="S30" s="125"/>
      <c r="T30" s="125"/>
      <c r="U30" s="116"/>
      <c r="V30" s="116"/>
      <c r="W30" s="116"/>
      <c r="X30" s="116"/>
      <c r="Y30" s="116"/>
      <c r="Z30" s="116"/>
      <c r="AA30" s="116"/>
    </row>
    <row r="31" spans="1:15" ht="22.5" customHeight="1">
      <c r="A31" s="115"/>
      <c r="B31" s="38" t="s">
        <v>838</v>
      </c>
      <c r="E31" s="117"/>
      <c r="I31" s="113"/>
      <c r="J31" s="36"/>
      <c r="K31" s="113"/>
      <c r="L31" s="36"/>
      <c r="M31" s="113"/>
      <c r="O31" s="113"/>
    </row>
    <row r="32" spans="1:15" ht="13.5" customHeight="1">
      <c r="A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ht="22.5" customHeight="1">
      <c r="A33" s="1151"/>
      <c r="B33" s="1151"/>
      <c r="C33" s="1151"/>
      <c r="D33" s="1151"/>
      <c r="E33" s="1151"/>
      <c r="F33" s="1151"/>
      <c r="G33" s="1151"/>
      <c r="H33" s="1151"/>
      <c r="I33" s="1151"/>
      <c r="J33" s="1151"/>
      <c r="K33" s="1151"/>
      <c r="L33" s="1151"/>
      <c r="M33" s="1151"/>
      <c r="N33" s="1151"/>
      <c r="O33" s="1151"/>
    </row>
    <row r="34" spans="1:15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1:15" ht="22.5" customHeight="1">
      <c r="K35" s="1151" t="s">
        <v>64</v>
      </c>
      <c r="L35" s="1151"/>
      <c r="M35" s="1151"/>
      <c r="N35" s="1151"/>
      <c r="O35" s="1151"/>
    </row>
    <row r="36" spans="1:15" ht="10.5" customHeight="1">
      <c r="A36" s="115"/>
      <c r="I36" s="113"/>
      <c r="J36" s="36"/>
      <c r="K36" s="113"/>
      <c r="L36" s="36"/>
      <c r="M36" s="113"/>
      <c r="O36" s="113"/>
    </row>
    <row r="37" ht="17.25" customHeight="1">
      <c r="O37" s="3" t="s">
        <v>1292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</sheetData>
  <sheetProtection/>
  <mergeCells count="2">
    <mergeCell ref="A33:O33"/>
    <mergeCell ref="K35:O35"/>
  </mergeCells>
  <printOptions/>
  <pageMargins left="0.9055118110236221" right="0.11811023622047245" top="0.5905511811023623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0"/>
  <sheetViews>
    <sheetView view="pageBreakPreview" zoomScaleSheetLayoutView="100" zoomScalePageLayoutView="0" workbookViewId="0" topLeftCell="A19">
      <selection activeCell="B39" sqref="B39"/>
    </sheetView>
  </sheetViews>
  <sheetFormatPr defaultColWidth="9.140625" defaultRowHeight="12.75"/>
  <cols>
    <col min="1" max="1" width="3.7109375" style="9" customWidth="1"/>
    <col min="2" max="2" width="1.421875" style="9" customWidth="1"/>
    <col min="3" max="3" width="4.140625" style="9" customWidth="1"/>
    <col min="4" max="4" width="5.140625" style="9" customWidth="1"/>
    <col min="5" max="5" width="18.8515625" style="9" customWidth="1"/>
    <col min="6" max="6" width="9.57421875" style="9" customWidth="1"/>
    <col min="7" max="7" width="0.5625" style="9" customWidth="1"/>
    <col min="8" max="8" width="11.28125" style="9" customWidth="1"/>
    <col min="9" max="9" width="0.5625" style="9" customWidth="1"/>
    <col min="10" max="10" width="12.57421875" style="9" customWidth="1"/>
    <col min="11" max="11" width="0.5625" style="9" customWidth="1"/>
    <col min="12" max="12" width="10.7109375" style="9" customWidth="1"/>
    <col min="13" max="13" width="0.5625" style="9" customWidth="1"/>
    <col min="14" max="14" width="14.57421875" style="9" customWidth="1"/>
    <col min="15" max="15" width="0.85546875" style="9" customWidth="1"/>
    <col min="16" max="16" width="13.28125" style="9" customWidth="1"/>
    <col min="17" max="17" width="0.71875" style="9" customWidth="1"/>
    <col min="18" max="18" width="10.7109375" style="9" customWidth="1"/>
    <col min="19" max="19" width="0.42578125" style="9" customWidth="1"/>
    <col min="20" max="20" width="12.28125" style="9" customWidth="1"/>
    <col min="21" max="21" width="0.5625" style="9" customWidth="1"/>
    <col min="22" max="22" width="13.00390625" style="9" customWidth="1"/>
    <col min="23" max="24" width="9.140625" style="9" customWidth="1"/>
    <col min="25" max="16384" width="9.140625" style="485" customWidth="1"/>
  </cols>
  <sheetData>
    <row r="1" spans="1:20" ht="21">
      <c r="A1" s="219" t="s">
        <v>620</v>
      </c>
      <c r="I1" s="483"/>
      <c r="J1" s="483"/>
      <c r="K1" s="483"/>
      <c r="L1" s="483"/>
      <c r="M1" s="483"/>
      <c r="N1" s="483"/>
      <c r="O1" s="483"/>
      <c r="P1" s="483"/>
      <c r="R1" s="484"/>
      <c r="T1" s="484"/>
    </row>
    <row r="2" spans="1:20" ht="2.25" customHeight="1">
      <c r="A2" s="219"/>
      <c r="I2" s="483"/>
      <c r="J2" s="483"/>
      <c r="K2" s="483"/>
      <c r="L2" s="483"/>
      <c r="M2" s="483"/>
      <c r="N2" s="483"/>
      <c r="O2" s="483"/>
      <c r="P2" s="483"/>
      <c r="R2" s="484"/>
      <c r="T2" s="484"/>
    </row>
    <row r="3" spans="1:20" ht="21">
      <c r="A3" s="486" t="s">
        <v>218</v>
      </c>
      <c r="B3" s="56" t="s">
        <v>363</v>
      </c>
      <c r="C3" s="56"/>
      <c r="D3" s="56"/>
      <c r="E3" s="56"/>
      <c r="F3" s="56"/>
      <c r="G3" s="56"/>
      <c r="H3" s="56"/>
      <c r="I3" s="483"/>
      <c r="J3" s="483"/>
      <c r="K3" s="483"/>
      <c r="L3" s="483"/>
      <c r="M3" s="483"/>
      <c r="N3" s="483"/>
      <c r="O3" s="483"/>
      <c r="P3" s="483"/>
      <c r="R3" s="484"/>
      <c r="T3" s="484"/>
    </row>
    <row r="4" spans="1:20" ht="21">
      <c r="A4" s="486"/>
      <c r="B4" s="56"/>
      <c r="C4" s="9" t="s">
        <v>535</v>
      </c>
      <c r="D4" s="56"/>
      <c r="E4" s="56"/>
      <c r="F4" s="56"/>
      <c r="G4" s="56"/>
      <c r="H4" s="56"/>
      <c r="I4" s="483"/>
      <c r="J4" s="483"/>
      <c r="K4" s="483"/>
      <c r="L4" s="483"/>
      <c r="M4" s="483"/>
      <c r="N4" s="483"/>
      <c r="O4" s="483"/>
      <c r="P4" s="483"/>
      <c r="R4" s="484"/>
      <c r="T4" s="484"/>
    </row>
    <row r="5" spans="1:24" s="63" customFormat="1" ht="21">
      <c r="A5" s="487"/>
      <c r="B5" s="53"/>
      <c r="C5" s="53"/>
      <c r="D5" s="53"/>
      <c r="E5" s="53"/>
      <c r="F5" s="530" t="s">
        <v>488</v>
      </c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53"/>
      <c r="X5" s="53"/>
    </row>
    <row r="6" spans="1:24" s="63" customFormat="1" ht="21">
      <c r="A6" s="487"/>
      <c r="B6" s="53"/>
      <c r="C6" s="53"/>
      <c r="D6" s="53"/>
      <c r="E6" s="53"/>
      <c r="F6" s="512" t="s">
        <v>112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3"/>
      <c r="X6" s="53"/>
    </row>
    <row r="7" spans="1:24" s="63" customFormat="1" ht="20.25">
      <c r="A7" s="53"/>
      <c r="B7" s="53"/>
      <c r="C7" s="53"/>
      <c r="D7" s="53"/>
      <c r="E7" s="53"/>
      <c r="F7" s="52" t="s">
        <v>194</v>
      </c>
      <c r="G7" s="53"/>
      <c r="H7" s="51" t="s">
        <v>710</v>
      </c>
      <c r="I7" s="53"/>
      <c r="J7" s="52" t="s">
        <v>346</v>
      </c>
      <c r="K7" s="53"/>
      <c r="L7" s="52" t="s">
        <v>40</v>
      </c>
      <c r="M7" s="53"/>
      <c r="N7" s="51" t="s">
        <v>347</v>
      </c>
      <c r="O7" s="53"/>
      <c r="P7" s="51" t="s">
        <v>347</v>
      </c>
      <c r="Q7" s="51"/>
      <c r="R7" s="51" t="s">
        <v>45</v>
      </c>
      <c r="S7" s="51"/>
      <c r="T7" s="51" t="s">
        <v>348</v>
      </c>
      <c r="U7" s="51"/>
      <c r="V7" s="52" t="s">
        <v>149</v>
      </c>
      <c r="W7" s="53"/>
      <c r="X7" s="53"/>
    </row>
    <row r="8" spans="1:24" s="488" customFormat="1" ht="20.25">
      <c r="A8" s="54"/>
      <c r="B8" s="54"/>
      <c r="C8" s="54"/>
      <c r="D8" s="54"/>
      <c r="E8" s="54"/>
      <c r="F8" s="54"/>
      <c r="G8" s="54"/>
      <c r="H8" s="52" t="s">
        <v>346</v>
      </c>
      <c r="I8" s="54"/>
      <c r="J8" s="52" t="s">
        <v>349</v>
      </c>
      <c r="K8" s="54"/>
      <c r="L8" s="54"/>
      <c r="M8" s="54"/>
      <c r="N8" s="52" t="s">
        <v>350</v>
      </c>
      <c r="O8" s="54"/>
      <c r="P8" s="52" t="s">
        <v>351</v>
      </c>
      <c r="Q8" s="52"/>
      <c r="R8" s="52"/>
      <c r="S8" s="52"/>
      <c r="T8" s="52" t="s">
        <v>534</v>
      </c>
      <c r="U8" s="52"/>
      <c r="V8" s="54"/>
      <c r="W8" s="54"/>
      <c r="X8" s="54"/>
    </row>
    <row r="9" spans="1:24" s="63" customFormat="1" ht="20.25">
      <c r="A9" s="53"/>
      <c r="B9" s="53"/>
      <c r="C9" s="53"/>
      <c r="D9" s="53"/>
      <c r="E9" s="53"/>
      <c r="F9" s="55"/>
      <c r="G9" s="53"/>
      <c r="H9" s="55"/>
      <c r="I9" s="53"/>
      <c r="J9" s="55"/>
      <c r="K9" s="53"/>
      <c r="L9" s="55"/>
      <c r="M9" s="53"/>
      <c r="N9" s="55" t="s">
        <v>352</v>
      </c>
      <c r="O9" s="53"/>
      <c r="P9" s="55" t="s">
        <v>353</v>
      </c>
      <c r="Q9" s="51"/>
      <c r="R9" s="55"/>
      <c r="S9" s="51"/>
      <c r="T9" s="55"/>
      <c r="U9" s="51"/>
      <c r="V9" s="55"/>
      <c r="W9" s="53"/>
      <c r="X9" s="53"/>
    </row>
    <row r="10" spans="2:22" ht="21">
      <c r="B10" s="56" t="s">
        <v>354</v>
      </c>
      <c r="E10" s="485"/>
      <c r="P10" s="57"/>
      <c r="Q10" s="58"/>
      <c r="R10" s="58"/>
      <c r="S10" s="58"/>
      <c r="T10" s="58"/>
      <c r="U10" s="58"/>
      <c r="V10" s="58"/>
    </row>
    <row r="11" spans="1:40" s="63" customFormat="1" ht="20.25">
      <c r="A11" s="53"/>
      <c r="B11" s="53"/>
      <c r="C11" s="53" t="s">
        <v>452</v>
      </c>
      <c r="D11" s="53"/>
      <c r="F11" s="83">
        <v>220495</v>
      </c>
      <c r="G11" s="83"/>
      <c r="H11" s="83">
        <v>84312</v>
      </c>
      <c r="I11" s="83"/>
      <c r="J11" s="83">
        <v>7797</v>
      </c>
      <c r="K11" s="83"/>
      <c r="L11" s="83">
        <v>378052</v>
      </c>
      <c r="M11" s="83"/>
      <c r="N11" s="83">
        <v>68530</v>
      </c>
      <c r="O11" s="83"/>
      <c r="P11" s="84">
        <v>7927</v>
      </c>
      <c r="Q11" s="84"/>
      <c r="R11" s="84">
        <v>2166</v>
      </c>
      <c r="S11" s="84"/>
      <c r="T11" s="84">
        <v>226980</v>
      </c>
      <c r="U11" s="84"/>
      <c r="V11" s="84">
        <f>SUM(F11:U11)</f>
        <v>996259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63" customFormat="1" ht="20.25">
      <c r="A12" s="53"/>
      <c r="B12" s="53"/>
      <c r="C12" s="61" t="s">
        <v>466</v>
      </c>
      <c r="D12" s="53" t="s">
        <v>355</v>
      </c>
      <c r="F12" s="83">
        <v>0</v>
      </c>
      <c r="G12" s="83"/>
      <c r="H12" s="83">
        <v>262</v>
      </c>
      <c r="I12" s="83"/>
      <c r="J12" s="83">
        <v>0</v>
      </c>
      <c r="K12" s="83"/>
      <c r="L12" s="83">
        <v>977</v>
      </c>
      <c r="M12" s="83"/>
      <c r="N12" s="83">
        <v>2595</v>
      </c>
      <c r="O12" s="83"/>
      <c r="P12" s="83">
        <v>1592</v>
      </c>
      <c r="Q12" s="83"/>
      <c r="R12" s="83">
        <v>4652</v>
      </c>
      <c r="S12" s="83"/>
      <c r="T12" s="83">
        <v>213462</v>
      </c>
      <c r="U12" s="83"/>
      <c r="V12" s="84">
        <f>SUM(F12:U12)</f>
        <v>223540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s="63" customFormat="1" ht="20.25">
      <c r="A13" s="53"/>
      <c r="B13" s="53"/>
      <c r="C13" s="62"/>
      <c r="D13" s="53" t="s">
        <v>356</v>
      </c>
      <c r="F13" s="83">
        <v>0</v>
      </c>
      <c r="G13" s="83"/>
      <c r="H13" s="83">
        <v>241</v>
      </c>
      <c r="I13" s="83"/>
      <c r="J13" s="83">
        <v>0</v>
      </c>
      <c r="K13" s="83"/>
      <c r="L13" s="83">
        <v>57997</v>
      </c>
      <c r="M13" s="83"/>
      <c r="N13" s="83">
        <v>0</v>
      </c>
      <c r="O13" s="83"/>
      <c r="P13" s="84">
        <v>0</v>
      </c>
      <c r="Q13" s="84"/>
      <c r="R13" s="84">
        <v>0</v>
      </c>
      <c r="S13" s="84"/>
      <c r="T13" s="84">
        <v>-58238</v>
      </c>
      <c r="U13" s="84"/>
      <c r="V13" s="84">
        <f>SUM(F13:U13)</f>
        <v>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40" s="63" customFormat="1" ht="20.25">
      <c r="A14" s="53"/>
      <c r="B14" s="53"/>
      <c r="C14" s="61" t="s">
        <v>235</v>
      </c>
      <c r="D14" s="53" t="s">
        <v>364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40" s="63" customFormat="1" ht="20.25">
      <c r="A15" s="53"/>
      <c r="B15" s="53"/>
      <c r="C15" s="61"/>
      <c r="D15" s="53" t="s">
        <v>365</v>
      </c>
      <c r="F15" s="83">
        <v>-164441</v>
      </c>
      <c r="G15" s="83"/>
      <c r="H15" s="83">
        <v>0</v>
      </c>
      <c r="I15" s="83"/>
      <c r="J15" s="83">
        <v>0</v>
      </c>
      <c r="K15" s="83"/>
      <c r="L15" s="83">
        <v>0</v>
      </c>
      <c r="M15" s="83"/>
      <c r="N15" s="83">
        <v>0</v>
      </c>
      <c r="O15" s="83"/>
      <c r="P15" s="84">
        <v>0</v>
      </c>
      <c r="Q15" s="84"/>
      <c r="R15" s="84">
        <v>0</v>
      </c>
      <c r="S15" s="84"/>
      <c r="T15" s="84">
        <v>0</v>
      </c>
      <c r="U15" s="84"/>
      <c r="V15" s="84">
        <f>SUM(F15:U15)</f>
        <v>-164441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s="63" customFormat="1" ht="20.25">
      <c r="A16" s="53"/>
      <c r="B16" s="53"/>
      <c r="D16" s="53" t="s">
        <v>358</v>
      </c>
      <c r="F16" s="85">
        <v>-265</v>
      </c>
      <c r="G16" s="85"/>
      <c r="H16" s="85">
        <v>0</v>
      </c>
      <c r="I16" s="85"/>
      <c r="J16" s="85">
        <v>0</v>
      </c>
      <c r="K16" s="85"/>
      <c r="L16" s="85">
        <v>0</v>
      </c>
      <c r="M16" s="85"/>
      <c r="N16" s="85">
        <v>-17.92</v>
      </c>
      <c r="O16" s="83"/>
      <c r="P16" s="83">
        <v>-70</v>
      </c>
      <c r="Q16" s="83"/>
      <c r="R16" s="83">
        <v>-418</v>
      </c>
      <c r="S16" s="84"/>
      <c r="T16" s="84">
        <v>0</v>
      </c>
      <c r="U16" s="84"/>
      <c r="V16" s="84">
        <f>SUM(F16:U16)</f>
        <v>-770.9200000000001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24" s="63" customFormat="1" ht="20.25">
      <c r="A17" s="53"/>
      <c r="B17" s="53"/>
      <c r="C17" s="53" t="s">
        <v>359</v>
      </c>
      <c r="D17" s="53"/>
      <c r="F17" s="86">
        <f aca="true" t="shared" si="0" ref="F17:R17">SUM(F11:F16)</f>
        <v>55789</v>
      </c>
      <c r="G17" s="84"/>
      <c r="H17" s="86">
        <f t="shared" si="0"/>
        <v>84815</v>
      </c>
      <c r="I17" s="84"/>
      <c r="J17" s="86">
        <f t="shared" si="0"/>
        <v>7797</v>
      </c>
      <c r="K17" s="84"/>
      <c r="L17" s="86">
        <f t="shared" si="0"/>
        <v>437026</v>
      </c>
      <c r="M17" s="84"/>
      <c r="N17" s="86">
        <f t="shared" si="0"/>
        <v>71107.08</v>
      </c>
      <c r="O17" s="84"/>
      <c r="P17" s="86">
        <f t="shared" si="0"/>
        <v>9449</v>
      </c>
      <c r="Q17" s="84"/>
      <c r="R17" s="86">
        <f t="shared" si="0"/>
        <v>6400</v>
      </c>
      <c r="S17" s="84"/>
      <c r="T17" s="86">
        <f>SUM(T11:T16)</f>
        <v>382204</v>
      </c>
      <c r="U17" s="84"/>
      <c r="V17" s="86">
        <f>SUM(V11:V16)</f>
        <v>1054587.08</v>
      </c>
      <c r="W17" s="53"/>
      <c r="X17" s="53"/>
    </row>
    <row r="18" spans="2:24" ht="21">
      <c r="B18" s="56" t="s">
        <v>360</v>
      </c>
      <c r="E18" s="485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X18" s="53"/>
    </row>
    <row r="19" spans="3:40" ht="20.25">
      <c r="C19" s="53" t="str">
        <f>C11</f>
        <v>ณ วันที่ 1 มกราคม 2555</v>
      </c>
      <c r="E19" s="485"/>
      <c r="F19" s="85">
        <v>0</v>
      </c>
      <c r="G19" s="85"/>
      <c r="H19" s="85">
        <v>27382</v>
      </c>
      <c r="I19" s="85"/>
      <c r="J19" s="85">
        <v>1608</v>
      </c>
      <c r="K19" s="85"/>
      <c r="L19" s="85">
        <v>84573</v>
      </c>
      <c r="M19" s="85"/>
      <c r="N19" s="85">
        <v>54041</v>
      </c>
      <c r="O19" s="85"/>
      <c r="P19" s="88">
        <v>4235</v>
      </c>
      <c r="Q19" s="85"/>
      <c r="R19" s="88">
        <v>500</v>
      </c>
      <c r="S19" s="85"/>
      <c r="T19" s="88">
        <v>0</v>
      </c>
      <c r="U19" s="85"/>
      <c r="V19" s="85">
        <f>SUM(F19:T19)</f>
        <v>172339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3:40" ht="20.25">
      <c r="C20" s="64" t="s">
        <v>466</v>
      </c>
      <c r="D20" s="9" t="s">
        <v>361</v>
      </c>
      <c r="E20" s="485"/>
      <c r="F20" s="85">
        <v>0</v>
      </c>
      <c r="G20" s="85"/>
      <c r="H20" s="83">
        <v>6194</v>
      </c>
      <c r="I20" s="85"/>
      <c r="J20" s="85">
        <v>779</v>
      </c>
      <c r="K20" s="85"/>
      <c r="L20" s="85">
        <v>38270</v>
      </c>
      <c r="M20" s="85"/>
      <c r="N20" s="85">
        <v>7022</v>
      </c>
      <c r="O20" s="85"/>
      <c r="P20" s="85">
        <v>1206</v>
      </c>
      <c r="Q20" s="85"/>
      <c r="R20" s="85">
        <v>804</v>
      </c>
      <c r="S20" s="85"/>
      <c r="T20" s="85">
        <v>0</v>
      </c>
      <c r="U20" s="85"/>
      <c r="V20" s="85">
        <f>SUM(F20:T20)</f>
        <v>54275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3:40" ht="20.25">
      <c r="C21" s="61" t="s">
        <v>235</v>
      </c>
      <c r="D21" s="53" t="s">
        <v>358</v>
      </c>
      <c r="E21" s="485"/>
      <c r="F21" s="85">
        <v>0</v>
      </c>
      <c r="G21" s="85"/>
      <c r="H21" s="85">
        <v>0</v>
      </c>
      <c r="I21" s="85"/>
      <c r="J21" s="85">
        <v>0</v>
      </c>
      <c r="K21" s="85"/>
      <c r="L21" s="85">
        <v>0</v>
      </c>
      <c r="M21" s="85"/>
      <c r="N21" s="85">
        <v>-7</v>
      </c>
      <c r="O21" s="85"/>
      <c r="P21" s="85">
        <v>-4</v>
      </c>
      <c r="Q21" s="85"/>
      <c r="R21" s="85">
        <v>-260</v>
      </c>
      <c r="S21" s="85"/>
      <c r="T21" s="85">
        <v>0</v>
      </c>
      <c r="U21" s="85"/>
      <c r="V21" s="85">
        <f>SUM(F21:T21)</f>
        <v>-271</v>
      </c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</row>
    <row r="22" spans="3:24" ht="20.25">
      <c r="C22" s="53" t="str">
        <f>C17</f>
        <v>ณ วันที่ 31 ธันวาคม 2555</v>
      </c>
      <c r="E22" s="485"/>
      <c r="F22" s="89">
        <f>SUM(F19:F21)</f>
        <v>0</v>
      </c>
      <c r="G22" s="85"/>
      <c r="H22" s="89">
        <f>SUM(H19:H21)</f>
        <v>33576</v>
      </c>
      <c r="I22" s="85"/>
      <c r="J22" s="89">
        <f>SUM(J19:J21)</f>
        <v>2387</v>
      </c>
      <c r="K22" s="85"/>
      <c r="L22" s="89">
        <f>SUM(L19:L21)</f>
        <v>122843</v>
      </c>
      <c r="M22" s="85"/>
      <c r="N22" s="89">
        <f>SUM(N19:N21)</f>
        <v>61056</v>
      </c>
      <c r="O22" s="85"/>
      <c r="P22" s="89">
        <f>SUM(P19:P21)</f>
        <v>5437</v>
      </c>
      <c r="Q22" s="88"/>
      <c r="R22" s="89">
        <f>SUM(R19:R21)</f>
        <v>1044</v>
      </c>
      <c r="S22" s="88"/>
      <c r="T22" s="89">
        <f>SUM(T19:T21)</f>
        <v>0</v>
      </c>
      <c r="U22" s="88"/>
      <c r="V22" s="89">
        <f>SUM(V19:V21)</f>
        <v>226343</v>
      </c>
      <c r="X22" s="53"/>
    </row>
    <row r="23" spans="2:24" ht="21">
      <c r="B23" s="56" t="s">
        <v>362</v>
      </c>
      <c r="E23" s="485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X23" s="53"/>
    </row>
    <row r="24" spans="1:24" s="488" customFormat="1" ht="20.25">
      <c r="A24" s="54"/>
      <c r="B24" s="54"/>
      <c r="C24" s="53" t="str">
        <f>C11</f>
        <v>ณ วันที่ 1 มกราคม 2555</v>
      </c>
      <c r="D24" s="54"/>
      <c r="F24" s="84">
        <f>F11-F19</f>
        <v>220495</v>
      </c>
      <c r="G24" s="84"/>
      <c r="H24" s="84">
        <f>H11-H19</f>
        <v>56930</v>
      </c>
      <c r="I24" s="84"/>
      <c r="J24" s="84">
        <f>J11-J19</f>
        <v>6189</v>
      </c>
      <c r="K24" s="84"/>
      <c r="L24" s="84">
        <f>L11-L19</f>
        <v>293479</v>
      </c>
      <c r="M24" s="84"/>
      <c r="N24" s="84">
        <f>N11-N19</f>
        <v>14489</v>
      </c>
      <c r="O24" s="84"/>
      <c r="P24" s="84">
        <f>P11-P19</f>
        <v>3692</v>
      </c>
      <c r="Q24" s="84"/>
      <c r="R24" s="84">
        <f>R11-R19</f>
        <v>1666</v>
      </c>
      <c r="S24" s="84"/>
      <c r="T24" s="84">
        <f>T11-T19</f>
        <v>226980</v>
      </c>
      <c r="U24" s="84"/>
      <c r="V24" s="84">
        <f>V11-V19</f>
        <v>823920</v>
      </c>
      <c r="W24" s="54"/>
      <c r="X24" s="53"/>
    </row>
    <row r="25" spans="1:24" s="488" customFormat="1" ht="20.25">
      <c r="A25" s="54"/>
      <c r="B25" s="54"/>
      <c r="C25" s="53" t="str">
        <f>C17</f>
        <v>ณ วันที่ 31 ธันวาคม 2555</v>
      </c>
      <c r="D25" s="54"/>
      <c r="F25" s="86">
        <f>F17-F22</f>
        <v>55789</v>
      </c>
      <c r="G25" s="84"/>
      <c r="H25" s="86">
        <f>H17-H22</f>
        <v>51239</v>
      </c>
      <c r="I25" s="84"/>
      <c r="J25" s="86">
        <f>J17-J22</f>
        <v>5410</v>
      </c>
      <c r="K25" s="84"/>
      <c r="L25" s="86">
        <f>L17-L22</f>
        <v>314183</v>
      </c>
      <c r="M25" s="84"/>
      <c r="N25" s="86">
        <f>N17-N22</f>
        <v>10051.080000000002</v>
      </c>
      <c r="O25" s="84"/>
      <c r="P25" s="86">
        <f>P17-P22</f>
        <v>4012</v>
      </c>
      <c r="Q25" s="84"/>
      <c r="R25" s="86">
        <f>R17-R22</f>
        <v>5356</v>
      </c>
      <c r="S25" s="84"/>
      <c r="T25" s="86">
        <f>T17-T22</f>
        <v>382204</v>
      </c>
      <c r="U25" s="84"/>
      <c r="V25" s="86">
        <f>V17-V22</f>
        <v>828244.0800000001</v>
      </c>
      <c r="W25" s="54"/>
      <c r="X25" s="53"/>
    </row>
    <row r="26" spans="5:24" ht="4.5" customHeight="1">
      <c r="E26" s="485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X26" s="53"/>
    </row>
    <row r="27" spans="1:24" s="63" customFormat="1" ht="18.75" customHeight="1">
      <c r="A27" s="97"/>
      <c r="B27" s="97"/>
      <c r="C27" s="97"/>
      <c r="D27" s="97"/>
      <c r="E27" s="97"/>
      <c r="F27" s="511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490"/>
      <c r="R27" s="491"/>
      <c r="S27" s="490"/>
      <c r="T27" s="491"/>
      <c r="U27" s="490"/>
      <c r="V27" s="490"/>
      <c r="W27" s="53"/>
      <c r="X27" s="53"/>
    </row>
    <row r="28" spans="1:24" s="63" customFormat="1" ht="3" customHeight="1">
      <c r="A28" s="53"/>
      <c r="B28" s="53"/>
      <c r="C28" s="53"/>
      <c r="D28" s="53"/>
      <c r="E28" s="53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9"/>
      <c r="R28" s="60"/>
      <c r="S28" s="59"/>
      <c r="T28" s="60"/>
      <c r="U28" s="59"/>
      <c r="V28" s="59"/>
      <c r="W28" s="53"/>
      <c r="X28" s="53"/>
    </row>
    <row r="29" spans="1:24" s="63" customFormat="1" ht="20.25">
      <c r="A29" s="53"/>
      <c r="B29" s="53"/>
      <c r="C29" s="53"/>
      <c r="D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/>
      <c r="R29" s="60"/>
      <c r="S29" s="59"/>
      <c r="T29" s="60"/>
      <c r="U29" s="59"/>
      <c r="V29" s="53"/>
      <c r="W29" s="53"/>
      <c r="X29" s="53"/>
    </row>
    <row r="30" spans="1:24" s="63" customFormat="1" ht="18" customHeight="1">
      <c r="A30" s="53"/>
      <c r="B30" s="53"/>
      <c r="C30" s="53"/>
      <c r="D30" s="53"/>
      <c r="E30" s="1159"/>
      <c r="F30" s="1159"/>
      <c r="G30" s="1159"/>
      <c r="H30" s="1159"/>
      <c r="I30" s="53"/>
      <c r="J30" s="53"/>
      <c r="K30" s="53"/>
      <c r="L30" s="53"/>
      <c r="M30" s="53"/>
      <c r="N30" s="1159"/>
      <c r="O30" s="1159"/>
      <c r="P30" s="1159"/>
      <c r="Q30" s="1159"/>
      <c r="R30" s="1159"/>
      <c r="S30" s="53"/>
      <c r="T30" s="53"/>
      <c r="U30" s="53"/>
      <c r="V30" s="3" t="s">
        <v>1381</v>
      </c>
      <c r="W30" s="53"/>
      <c r="X30" s="53"/>
    </row>
  </sheetData>
  <sheetProtection/>
  <mergeCells count="2">
    <mergeCell ref="E30:H30"/>
    <mergeCell ref="N30:R30"/>
  </mergeCells>
  <printOptions/>
  <pageMargins left="0.1968503937007874" right="0.1968503937007874" top="0.5905511811023623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5"/>
  <sheetViews>
    <sheetView zoomScaleSheetLayoutView="100" zoomScalePageLayoutView="0" workbookViewId="0" topLeftCell="A19">
      <selection activeCell="B39" sqref="B39"/>
    </sheetView>
  </sheetViews>
  <sheetFormatPr defaultColWidth="9.140625" defaultRowHeight="12.75"/>
  <cols>
    <col min="1" max="2" width="3.7109375" style="9" customWidth="1"/>
    <col min="3" max="3" width="4.28125" style="9" customWidth="1"/>
    <col min="4" max="4" width="23.28125" style="9" customWidth="1"/>
    <col min="5" max="5" width="0.5625" style="9" customWidth="1"/>
    <col min="6" max="6" width="12.7109375" style="9" customWidth="1"/>
    <col min="7" max="7" width="0.5625" style="9" customWidth="1"/>
    <col min="8" max="8" width="12.7109375" style="9" customWidth="1"/>
    <col min="9" max="9" width="0.5625" style="9" customWidth="1"/>
    <col min="10" max="10" width="13.7109375" style="9" customWidth="1"/>
    <col min="11" max="11" width="0.5625" style="9" customWidth="1"/>
    <col min="12" max="12" width="13.7109375" style="9" customWidth="1"/>
    <col min="13" max="13" width="0.5625" style="9" customWidth="1"/>
    <col min="14" max="14" width="15.7109375" style="9" customWidth="1"/>
    <col min="15" max="15" width="0.5625" style="9" customWidth="1"/>
    <col min="16" max="16" width="15.7109375" style="9" customWidth="1"/>
    <col min="17" max="17" width="0.5625" style="9" customWidth="1"/>
    <col min="18" max="18" width="15.7109375" style="9" customWidth="1"/>
    <col min="19" max="19" width="0.5625" style="9" customWidth="1"/>
    <col min="20" max="20" width="15.7109375" style="9" customWidth="1"/>
    <col min="21" max="21" width="0.5625" style="9" customWidth="1"/>
    <col min="22" max="24" width="15.7109375" style="9" customWidth="1"/>
    <col min="25" max="25" width="15.7109375" style="485" customWidth="1"/>
    <col min="26" max="16384" width="9.140625" style="485" customWidth="1"/>
  </cols>
  <sheetData>
    <row r="1" spans="1:20" ht="19.5" customHeight="1">
      <c r="A1" s="219" t="s">
        <v>620</v>
      </c>
      <c r="I1" s="483"/>
      <c r="J1" s="483"/>
      <c r="K1" s="483"/>
      <c r="L1" s="483"/>
      <c r="M1" s="483"/>
      <c r="N1" s="483"/>
      <c r="O1" s="483"/>
      <c r="P1" s="483"/>
      <c r="R1" s="484"/>
      <c r="T1" s="484"/>
    </row>
    <row r="2" spans="1:20" ht="21">
      <c r="A2" s="219"/>
      <c r="I2" s="483"/>
      <c r="J2" s="483"/>
      <c r="K2" s="483"/>
      <c r="L2" s="483"/>
      <c r="M2" s="483"/>
      <c r="N2" s="483"/>
      <c r="O2" s="483"/>
      <c r="P2" s="483"/>
      <c r="R2" s="484"/>
      <c r="T2" s="484"/>
    </row>
    <row r="3" spans="1:20" ht="21">
      <c r="A3" s="486" t="s">
        <v>218</v>
      </c>
      <c r="B3" s="56" t="s">
        <v>363</v>
      </c>
      <c r="C3" s="56"/>
      <c r="D3" s="56"/>
      <c r="E3" s="56"/>
      <c r="F3" s="56"/>
      <c r="G3" s="56"/>
      <c r="H3" s="56"/>
      <c r="I3" s="483"/>
      <c r="J3" s="483"/>
      <c r="K3" s="483"/>
      <c r="L3" s="483"/>
      <c r="M3" s="483"/>
      <c r="N3" s="483"/>
      <c r="O3" s="483"/>
      <c r="P3" s="483"/>
      <c r="R3" s="484"/>
      <c r="T3" s="484"/>
    </row>
    <row r="4" spans="1:20" ht="21">
      <c r="A4" s="486"/>
      <c r="B4" s="56"/>
      <c r="C4" s="9" t="s">
        <v>535</v>
      </c>
      <c r="D4" s="56"/>
      <c r="E4" s="56"/>
      <c r="F4" s="56"/>
      <c r="G4" s="56"/>
      <c r="H4" s="56"/>
      <c r="I4" s="483"/>
      <c r="J4" s="483"/>
      <c r="K4" s="483"/>
      <c r="L4" s="483"/>
      <c r="M4" s="483"/>
      <c r="N4" s="483"/>
      <c r="O4" s="483"/>
      <c r="P4" s="483"/>
      <c r="R4" s="484"/>
      <c r="T4" s="484"/>
    </row>
    <row r="5" spans="1:24" s="496" customFormat="1" ht="19.5" customHeight="1">
      <c r="A5" s="495"/>
      <c r="B5" s="69"/>
      <c r="C5" s="69"/>
      <c r="D5" s="69"/>
      <c r="E5" s="69"/>
      <c r="F5" s="531" t="s">
        <v>488</v>
      </c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69"/>
      <c r="X5" s="69"/>
    </row>
    <row r="6" spans="1:24" s="496" customFormat="1" ht="19.5" customHeight="1">
      <c r="A6" s="495"/>
      <c r="B6" s="69"/>
      <c r="C6" s="69"/>
      <c r="D6" s="69"/>
      <c r="E6" s="69"/>
      <c r="F6" s="349" t="s">
        <v>112</v>
      </c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69"/>
      <c r="X6" s="69"/>
    </row>
    <row r="7" spans="1:24" s="496" customFormat="1" ht="19.5" customHeight="1">
      <c r="A7" s="69"/>
      <c r="B7" s="69"/>
      <c r="C7" s="69"/>
      <c r="D7" s="69"/>
      <c r="E7" s="69"/>
      <c r="F7" s="426" t="s">
        <v>194</v>
      </c>
      <c r="G7" s="69"/>
      <c r="H7" s="498" t="s">
        <v>710</v>
      </c>
      <c r="I7" s="69"/>
      <c r="J7" s="426" t="s">
        <v>346</v>
      </c>
      <c r="K7" s="69"/>
      <c r="L7" s="426" t="s">
        <v>40</v>
      </c>
      <c r="M7" s="69"/>
      <c r="N7" s="498" t="s">
        <v>347</v>
      </c>
      <c r="O7" s="69"/>
      <c r="P7" s="498" t="s">
        <v>347</v>
      </c>
      <c r="Q7" s="498"/>
      <c r="R7" s="498" t="s">
        <v>45</v>
      </c>
      <c r="S7" s="498"/>
      <c r="T7" s="498" t="s">
        <v>348</v>
      </c>
      <c r="U7" s="498"/>
      <c r="V7" s="426" t="s">
        <v>149</v>
      </c>
      <c r="W7" s="69"/>
      <c r="X7" s="69"/>
    </row>
    <row r="8" spans="1:24" s="499" customFormat="1" ht="19.5" customHeight="1">
      <c r="A8" s="497"/>
      <c r="B8" s="497"/>
      <c r="C8" s="497"/>
      <c r="D8" s="497"/>
      <c r="E8" s="497"/>
      <c r="F8" s="497"/>
      <c r="G8" s="497"/>
      <c r="H8" s="426" t="s">
        <v>346</v>
      </c>
      <c r="I8" s="497"/>
      <c r="J8" s="426" t="s">
        <v>349</v>
      </c>
      <c r="K8" s="497"/>
      <c r="L8" s="497"/>
      <c r="M8" s="497"/>
      <c r="N8" s="426" t="s">
        <v>350</v>
      </c>
      <c r="O8" s="497"/>
      <c r="P8" s="426" t="s">
        <v>351</v>
      </c>
      <c r="Q8" s="426"/>
      <c r="R8" s="426"/>
      <c r="S8" s="426"/>
      <c r="T8" s="426" t="s">
        <v>534</v>
      </c>
      <c r="U8" s="426"/>
      <c r="V8" s="497"/>
      <c r="W8" s="497"/>
      <c r="X8" s="497"/>
    </row>
    <row r="9" spans="1:24" s="496" customFormat="1" ht="19.5" customHeight="1">
      <c r="A9" s="69"/>
      <c r="B9" s="69"/>
      <c r="C9" s="69"/>
      <c r="D9" s="69"/>
      <c r="E9" s="69"/>
      <c r="F9" s="500"/>
      <c r="G9" s="69"/>
      <c r="H9" s="500"/>
      <c r="I9" s="69"/>
      <c r="J9" s="500"/>
      <c r="K9" s="69"/>
      <c r="L9" s="500"/>
      <c r="M9" s="69"/>
      <c r="N9" s="500" t="s">
        <v>352</v>
      </c>
      <c r="O9" s="69"/>
      <c r="P9" s="500" t="s">
        <v>353</v>
      </c>
      <c r="Q9" s="498"/>
      <c r="R9" s="500"/>
      <c r="S9" s="498"/>
      <c r="T9" s="500"/>
      <c r="U9" s="498"/>
      <c r="V9" s="500"/>
      <c r="W9" s="69"/>
      <c r="X9" s="69"/>
    </row>
    <row r="10" spans="1:24" s="504" customFormat="1" ht="19.5" customHeight="1">
      <c r="A10" s="6"/>
      <c r="B10" s="501" t="s">
        <v>354</v>
      </c>
      <c r="C10" s="6"/>
      <c r="D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02"/>
      <c r="Q10" s="503"/>
      <c r="R10" s="503"/>
      <c r="S10" s="503"/>
      <c r="T10" s="503"/>
      <c r="U10" s="503"/>
      <c r="V10" s="503"/>
      <c r="W10" s="6"/>
      <c r="X10" s="6"/>
    </row>
    <row r="11" spans="1:40" s="496" customFormat="1" ht="19.5" customHeight="1">
      <c r="A11" s="69"/>
      <c r="B11" s="69"/>
      <c r="C11" s="69" t="s">
        <v>611</v>
      </c>
      <c r="D11" s="69"/>
      <c r="F11" s="505">
        <v>55789</v>
      </c>
      <c r="G11" s="505"/>
      <c r="H11" s="505">
        <v>84815</v>
      </c>
      <c r="I11" s="505"/>
      <c r="J11" s="505">
        <v>7797</v>
      </c>
      <c r="K11" s="505"/>
      <c r="L11" s="505">
        <v>437026</v>
      </c>
      <c r="M11" s="505"/>
      <c r="N11" s="505">
        <v>71107.08</v>
      </c>
      <c r="O11" s="505"/>
      <c r="P11" s="365">
        <v>9449</v>
      </c>
      <c r="Q11" s="365"/>
      <c r="R11" s="365">
        <v>6400</v>
      </c>
      <c r="S11" s="365"/>
      <c r="T11" s="365">
        <v>382204</v>
      </c>
      <c r="U11" s="365"/>
      <c r="V11" s="365">
        <f>SUM(F11:U11)</f>
        <v>1054587.08</v>
      </c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:40" s="496" customFormat="1" ht="19.5" customHeight="1">
      <c r="A12" s="69"/>
      <c r="B12" s="69"/>
      <c r="C12" s="506" t="s">
        <v>709</v>
      </c>
      <c r="D12" s="69" t="s">
        <v>355</v>
      </c>
      <c r="F12" s="505">
        <v>0</v>
      </c>
      <c r="G12" s="505"/>
      <c r="H12" s="505">
        <v>607</v>
      </c>
      <c r="I12" s="505"/>
      <c r="J12" s="505">
        <v>0</v>
      </c>
      <c r="K12" s="505"/>
      <c r="L12" s="505">
        <v>11425</v>
      </c>
      <c r="M12" s="505"/>
      <c r="N12" s="505">
        <v>5914</v>
      </c>
      <c r="O12" s="505"/>
      <c r="P12" s="505">
        <v>1703</v>
      </c>
      <c r="Q12" s="505"/>
      <c r="R12" s="505">
        <v>9800</v>
      </c>
      <c r="S12" s="505"/>
      <c r="T12" s="505">
        <v>228765</v>
      </c>
      <c r="U12" s="505"/>
      <c r="V12" s="365">
        <f>SUM(F12:U12)</f>
        <v>258214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</row>
    <row r="13" spans="1:40" s="496" customFormat="1" ht="19.5" customHeight="1">
      <c r="A13" s="69"/>
      <c r="B13" s="69"/>
      <c r="C13" s="506"/>
      <c r="D13" s="69" t="s">
        <v>356</v>
      </c>
      <c r="F13" s="505">
        <v>0</v>
      </c>
      <c r="G13" s="505"/>
      <c r="H13" s="505">
        <v>44252</v>
      </c>
      <c r="I13" s="505"/>
      <c r="J13" s="505">
        <v>0</v>
      </c>
      <c r="K13" s="505"/>
      <c r="L13" s="505">
        <v>281479</v>
      </c>
      <c r="M13" s="505"/>
      <c r="N13" s="505">
        <v>0</v>
      </c>
      <c r="O13" s="505"/>
      <c r="P13" s="505">
        <v>0</v>
      </c>
      <c r="Q13" s="505"/>
      <c r="R13" s="505">
        <v>0</v>
      </c>
      <c r="S13" s="505"/>
      <c r="T13" s="505">
        <v>-325731</v>
      </c>
      <c r="U13" s="505"/>
      <c r="V13" s="365">
        <f>SUM(F13:U13)</f>
        <v>0</v>
      </c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pans="1:40" s="496" customFormat="1" ht="19.5" customHeight="1">
      <c r="A14" s="69"/>
      <c r="C14" s="371" t="s">
        <v>235</v>
      </c>
      <c r="D14" s="69" t="s">
        <v>1521</v>
      </c>
      <c r="F14" s="505">
        <v>0</v>
      </c>
      <c r="G14" s="505"/>
      <c r="H14" s="505">
        <v>0</v>
      </c>
      <c r="J14" s="505">
        <v>0</v>
      </c>
      <c r="M14" s="505"/>
      <c r="N14" s="505">
        <v>0</v>
      </c>
      <c r="O14" s="505"/>
      <c r="P14" s="365">
        <v>0</v>
      </c>
      <c r="Q14" s="365"/>
      <c r="R14" s="365">
        <v>0</v>
      </c>
      <c r="S14" s="365"/>
      <c r="T14" s="365">
        <v>-113835</v>
      </c>
      <c r="U14" s="365"/>
      <c r="V14" s="365">
        <f>SUM(F14:U14)</f>
        <v>-113835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</row>
    <row r="15" spans="1:40" s="496" customFormat="1" ht="19.5" customHeight="1">
      <c r="A15" s="69"/>
      <c r="B15" s="69"/>
      <c r="D15" s="69" t="s">
        <v>358</v>
      </c>
      <c r="F15" s="370">
        <v>0</v>
      </c>
      <c r="G15" s="370"/>
      <c r="H15" s="370">
        <v>0</v>
      </c>
      <c r="I15" s="370"/>
      <c r="J15" s="370">
        <v>0</v>
      </c>
      <c r="K15" s="370"/>
      <c r="L15" s="370">
        <v>0</v>
      </c>
      <c r="M15" s="370"/>
      <c r="N15" s="370">
        <v>0</v>
      </c>
      <c r="O15" s="505"/>
      <c r="P15" s="505">
        <v>0</v>
      </c>
      <c r="Q15" s="505"/>
      <c r="R15" s="505">
        <v>-639</v>
      </c>
      <c r="S15" s="365"/>
      <c r="T15" s="365">
        <v>-101388</v>
      </c>
      <c r="U15" s="365"/>
      <c r="V15" s="365">
        <f>SUM(F15:U15)</f>
        <v>-102027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</row>
    <row r="16" spans="1:24" s="496" customFormat="1" ht="19.5" customHeight="1">
      <c r="A16" s="69"/>
      <c r="B16" s="69"/>
      <c r="C16" s="69" t="s">
        <v>612</v>
      </c>
      <c r="D16" s="69"/>
      <c r="F16" s="507">
        <f>SUM(F11:F15)</f>
        <v>55789</v>
      </c>
      <c r="G16" s="365"/>
      <c r="H16" s="507">
        <f>SUM(H11:H15)</f>
        <v>129674</v>
      </c>
      <c r="I16" s="365"/>
      <c r="J16" s="507">
        <f>SUM(J11:J15)</f>
        <v>7797</v>
      </c>
      <c r="K16" s="365"/>
      <c r="L16" s="507">
        <f>SUM(L11:L15)</f>
        <v>729930</v>
      </c>
      <c r="M16" s="365"/>
      <c r="N16" s="507">
        <f>SUM(N11:N15)</f>
        <v>77021.08</v>
      </c>
      <c r="O16" s="365"/>
      <c r="P16" s="507">
        <f>SUM(P11:P15)</f>
        <v>11152</v>
      </c>
      <c r="Q16" s="365"/>
      <c r="R16" s="507">
        <f>SUM(R11:R15)</f>
        <v>15561</v>
      </c>
      <c r="S16" s="365"/>
      <c r="T16" s="507">
        <f>SUM(T11:T15)</f>
        <v>70015</v>
      </c>
      <c r="U16" s="365"/>
      <c r="V16" s="507">
        <f>SUM(V11:V15)</f>
        <v>1096939.08</v>
      </c>
      <c r="W16" s="69"/>
      <c r="X16" s="69"/>
    </row>
    <row r="17" spans="1:24" s="504" customFormat="1" ht="19.5" customHeight="1">
      <c r="A17" s="6"/>
      <c r="B17" s="501" t="s">
        <v>360</v>
      </c>
      <c r="C17" s="6"/>
      <c r="D17" s="6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6"/>
      <c r="X17" s="69"/>
    </row>
    <row r="18" spans="1:40" s="504" customFormat="1" ht="19.5" customHeight="1">
      <c r="A18" s="6"/>
      <c r="B18" s="6"/>
      <c r="C18" s="69" t="str">
        <f>C11</f>
        <v>ณ วันที่ 1 มกราคม 2556</v>
      </c>
      <c r="D18" s="6"/>
      <c r="F18" s="370">
        <v>0</v>
      </c>
      <c r="G18" s="370"/>
      <c r="H18" s="370">
        <v>33576</v>
      </c>
      <c r="I18" s="370"/>
      <c r="J18" s="370">
        <v>2387</v>
      </c>
      <c r="K18" s="370"/>
      <c r="L18" s="370">
        <v>122843</v>
      </c>
      <c r="M18" s="370"/>
      <c r="N18" s="370">
        <v>61056</v>
      </c>
      <c r="O18" s="370"/>
      <c r="P18" s="368">
        <v>5437</v>
      </c>
      <c r="Q18" s="370"/>
      <c r="R18" s="368">
        <v>1044</v>
      </c>
      <c r="S18" s="370"/>
      <c r="T18" s="368">
        <v>0</v>
      </c>
      <c r="U18" s="370"/>
      <c r="V18" s="370">
        <f>SUM(F18:T18)</f>
        <v>226343</v>
      </c>
      <c r="W18" s="6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</row>
    <row r="19" spans="1:40" s="504" customFormat="1" ht="19.5" customHeight="1">
      <c r="A19" s="6"/>
      <c r="B19" s="6"/>
      <c r="C19" s="508" t="s">
        <v>709</v>
      </c>
      <c r="D19" s="6" t="s">
        <v>361</v>
      </c>
      <c r="F19" s="370">
        <v>0</v>
      </c>
      <c r="G19" s="370"/>
      <c r="H19" s="505">
        <v>8027</v>
      </c>
      <c r="I19" s="370"/>
      <c r="J19" s="370">
        <v>780</v>
      </c>
      <c r="K19" s="370"/>
      <c r="L19" s="370">
        <v>66708</v>
      </c>
      <c r="M19" s="370"/>
      <c r="N19" s="370">
        <v>4697</v>
      </c>
      <c r="O19" s="370"/>
      <c r="P19" s="370">
        <v>1452</v>
      </c>
      <c r="Q19" s="370"/>
      <c r="R19" s="370">
        <v>2442</v>
      </c>
      <c r="S19" s="370"/>
      <c r="T19" s="370">
        <v>0</v>
      </c>
      <c r="U19" s="370"/>
      <c r="V19" s="370">
        <f>SUM(F19:T19)</f>
        <v>84106</v>
      </c>
      <c r="W19" s="6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</row>
    <row r="20" spans="1:40" s="504" customFormat="1" ht="19.5" customHeight="1">
      <c r="A20" s="6"/>
      <c r="B20" s="6"/>
      <c r="C20" s="506" t="s">
        <v>235</v>
      </c>
      <c r="D20" s="69" t="s">
        <v>358</v>
      </c>
      <c r="F20" s="370">
        <v>0</v>
      </c>
      <c r="G20" s="370"/>
      <c r="H20" s="370">
        <v>0</v>
      </c>
      <c r="I20" s="370"/>
      <c r="J20" s="370">
        <v>0</v>
      </c>
      <c r="K20" s="370"/>
      <c r="L20" s="370">
        <v>0</v>
      </c>
      <c r="M20" s="370"/>
      <c r="N20" s="370">
        <v>0</v>
      </c>
      <c r="O20" s="370"/>
      <c r="P20" s="370">
        <v>0</v>
      </c>
      <c r="Q20" s="370"/>
      <c r="R20" s="370">
        <v>-451</v>
      </c>
      <c r="S20" s="370"/>
      <c r="T20" s="370">
        <v>0</v>
      </c>
      <c r="U20" s="370"/>
      <c r="V20" s="370">
        <f>SUM(F20:T20)</f>
        <v>-451</v>
      </c>
      <c r="W20" s="6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</row>
    <row r="21" spans="1:24" s="504" customFormat="1" ht="19.5" customHeight="1">
      <c r="A21" s="6"/>
      <c r="B21" s="6"/>
      <c r="C21" s="69" t="str">
        <f>C16</f>
        <v>ณ วันที่ 31 ธันวาคม 2556</v>
      </c>
      <c r="D21" s="6"/>
      <c r="F21" s="509">
        <f>SUM(F18:F20)</f>
        <v>0</v>
      </c>
      <c r="G21" s="370"/>
      <c r="H21" s="509">
        <f>SUM(H18:H20)</f>
        <v>41603</v>
      </c>
      <c r="I21" s="370"/>
      <c r="J21" s="509">
        <f>SUM(J18:J20)</f>
        <v>3167</v>
      </c>
      <c r="K21" s="370"/>
      <c r="L21" s="509">
        <f>SUM(L18:L20)</f>
        <v>189551</v>
      </c>
      <c r="M21" s="370"/>
      <c r="N21" s="509">
        <f>SUM(N18:N20)</f>
        <v>65753</v>
      </c>
      <c r="O21" s="370"/>
      <c r="P21" s="509">
        <f>SUM(P18:P20)</f>
        <v>6889</v>
      </c>
      <c r="Q21" s="368"/>
      <c r="R21" s="509">
        <f>SUM(R18:R20)</f>
        <v>3035</v>
      </c>
      <c r="S21" s="368"/>
      <c r="T21" s="509">
        <f>SUM(T18:T20)</f>
        <v>0</v>
      </c>
      <c r="U21" s="368"/>
      <c r="V21" s="509">
        <f>SUM(V18:V20)</f>
        <v>309998</v>
      </c>
      <c r="W21" s="6"/>
      <c r="X21" s="69"/>
    </row>
    <row r="22" spans="1:24" s="504" customFormat="1" ht="19.5" customHeight="1">
      <c r="A22" s="6"/>
      <c r="B22" s="501" t="s">
        <v>362</v>
      </c>
      <c r="C22" s="6"/>
      <c r="D22" s="6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6"/>
      <c r="X22" s="69"/>
    </row>
    <row r="23" spans="1:24" s="499" customFormat="1" ht="19.5" customHeight="1">
      <c r="A23" s="497"/>
      <c r="B23" s="497"/>
      <c r="C23" s="69" t="str">
        <f>C11</f>
        <v>ณ วันที่ 1 มกราคม 2556</v>
      </c>
      <c r="D23" s="497"/>
      <c r="F23" s="365">
        <f>F11-F18</f>
        <v>55789</v>
      </c>
      <c r="G23" s="365"/>
      <c r="H23" s="365">
        <f>H11-H18</f>
        <v>51239</v>
      </c>
      <c r="I23" s="365"/>
      <c r="J23" s="365">
        <f>J11-J18</f>
        <v>5410</v>
      </c>
      <c r="K23" s="365"/>
      <c r="L23" s="365">
        <f>L11-L18</f>
        <v>314183</v>
      </c>
      <c r="M23" s="365"/>
      <c r="N23" s="365">
        <f>N11-N18</f>
        <v>10051.080000000002</v>
      </c>
      <c r="O23" s="365"/>
      <c r="P23" s="365">
        <f>P11-P18</f>
        <v>4012</v>
      </c>
      <c r="Q23" s="365"/>
      <c r="R23" s="365">
        <f>R11-R18</f>
        <v>5356</v>
      </c>
      <c r="S23" s="365"/>
      <c r="T23" s="365">
        <f>T11-T18</f>
        <v>382204</v>
      </c>
      <c r="U23" s="365"/>
      <c r="V23" s="365">
        <f>V11-V18</f>
        <v>828244.0800000001</v>
      </c>
      <c r="W23" s="497"/>
      <c r="X23" s="69"/>
    </row>
    <row r="24" spans="1:24" s="499" customFormat="1" ht="19.5" customHeight="1">
      <c r="A24" s="497"/>
      <c r="B24" s="497"/>
      <c r="C24" s="69" t="str">
        <f>C16</f>
        <v>ณ วันที่ 31 ธันวาคม 2556</v>
      </c>
      <c r="D24" s="497"/>
      <c r="F24" s="507">
        <f>F16-F21</f>
        <v>55789</v>
      </c>
      <c r="G24" s="365"/>
      <c r="H24" s="507">
        <f>H16-H21</f>
        <v>88071</v>
      </c>
      <c r="I24" s="365"/>
      <c r="J24" s="507">
        <f>J16-J21</f>
        <v>4630</v>
      </c>
      <c r="K24" s="365"/>
      <c r="L24" s="507">
        <f>L16-L21</f>
        <v>540379</v>
      </c>
      <c r="M24" s="365"/>
      <c r="N24" s="507">
        <f>N16-N21</f>
        <v>11268.080000000002</v>
      </c>
      <c r="O24" s="365"/>
      <c r="P24" s="507">
        <f>P16-P21</f>
        <v>4263</v>
      </c>
      <c r="Q24" s="365"/>
      <c r="R24" s="507">
        <f>R16-R21</f>
        <v>12526</v>
      </c>
      <c r="S24" s="365"/>
      <c r="T24" s="507">
        <f>T16-T21</f>
        <v>70015</v>
      </c>
      <c r="U24" s="365"/>
      <c r="V24" s="507">
        <f>V16-V21</f>
        <v>786941.0800000001</v>
      </c>
      <c r="W24" s="497"/>
      <c r="X24" s="69"/>
    </row>
    <row r="25" spans="1:24" s="504" customFormat="1" ht="2.25" customHeight="1">
      <c r="A25" s="6"/>
      <c r="B25" s="6"/>
      <c r="C25" s="6"/>
      <c r="D25" s="6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6"/>
      <c r="X25" s="69"/>
    </row>
    <row r="26" spans="1:24" s="504" customFormat="1" ht="18.75">
      <c r="A26" s="6"/>
      <c r="B26" s="532" t="s">
        <v>565</v>
      </c>
      <c r="C26" s="6"/>
      <c r="D26" s="6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6"/>
      <c r="X26" s="6"/>
    </row>
    <row r="27" spans="1:24" s="496" customFormat="1" ht="19.5" customHeight="1">
      <c r="A27" s="69"/>
      <c r="B27" s="69"/>
      <c r="C27" s="69"/>
      <c r="D27" s="69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4"/>
      <c r="S27" s="344"/>
      <c r="T27" s="514" t="s">
        <v>609</v>
      </c>
      <c r="U27" s="515"/>
      <c r="V27" s="514" t="s">
        <v>113</v>
      </c>
      <c r="W27" s="6"/>
      <c r="X27" s="69"/>
    </row>
    <row r="28" spans="1:40" s="496" customFormat="1" ht="19.5" customHeight="1">
      <c r="A28" s="69"/>
      <c r="B28" s="69"/>
      <c r="C28" s="69" t="s">
        <v>118</v>
      </c>
      <c r="D28" s="69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505"/>
      <c r="R28" s="344"/>
      <c r="S28" s="344"/>
      <c r="T28" s="344">
        <v>80236</v>
      </c>
      <c r="U28" s="347"/>
      <c r="V28" s="347">
        <v>52238</v>
      </c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1:40" s="496" customFormat="1" ht="19.5" customHeight="1">
      <c r="A29" s="69"/>
      <c r="B29" s="69"/>
      <c r="C29" s="69" t="s">
        <v>120</v>
      </c>
      <c r="D29" s="69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505"/>
      <c r="Q29" s="505"/>
      <c r="R29" s="344"/>
      <c r="S29" s="344"/>
      <c r="T29" s="344">
        <v>3870</v>
      </c>
      <c r="U29" s="505"/>
      <c r="V29" s="347">
        <v>2037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24" s="496" customFormat="1" ht="19.5" customHeight="1" thickBot="1">
      <c r="A30" s="69"/>
      <c r="B30" s="69"/>
      <c r="C30" s="69" t="s">
        <v>451</v>
      </c>
      <c r="D30" s="69"/>
      <c r="E30" s="69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505"/>
      <c r="Q30" s="505"/>
      <c r="R30" s="344"/>
      <c r="S30" s="344"/>
      <c r="T30" s="513">
        <f>SUM(T28:T29)</f>
        <v>84106</v>
      </c>
      <c r="U30" s="505"/>
      <c r="V30" s="513">
        <f>SUM(V28:V29)</f>
        <v>54275</v>
      </c>
      <c r="W30" s="69"/>
      <c r="X30" s="69"/>
    </row>
    <row r="31" spans="1:24" s="496" customFormat="1" ht="1.5" customHeight="1" thickTop="1">
      <c r="A31" s="69"/>
      <c r="B31" s="69"/>
      <c r="C31" s="69"/>
      <c r="D31" s="69"/>
      <c r="E31" s="69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505"/>
      <c r="Q31" s="505"/>
      <c r="R31" s="344"/>
      <c r="S31" s="344"/>
      <c r="T31" s="365"/>
      <c r="U31" s="505"/>
      <c r="V31" s="365"/>
      <c r="W31" s="69"/>
      <c r="X31" s="69"/>
    </row>
    <row r="32" spans="1:24" s="63" customFormat="1" ht="18" customHeight="1">
      <c r="A32" s="53"/>
      <c r="B32" s="53"/>
      <c r="C32" s="53"/>
      <c r="D32" s="53"/>
      <c r="E32" s="53"/>
      <c r="F32" s="1159"/>
      <c r="G32" s="1159"/>
      <c r="H32" s="1159"/>
      <c r="I32" s="1159"/>
      <c r="J32" s="1159"/>
      <c r="K32" s="1159"/>
      <c r="L32" s="1159"/>
      <c r="M32" s="1159"/>
      <c r="N32" s="1159"/>
      <c r="O32" s="1159"/>
      <c r="P32" s="1159"/>
      <c r="Q32" s="59"/>
      <c r="R32" s="60"/>
      <c r="S32" s="59"/>
      <c r="T32" s="60"/>
      <c r="U32" s="59"/>
      <c r="V32" s="59"/>
      <c r="W32" s="53"/>
      <c r="X32" s="53"/>
    </row>
    <row r="33" spans="1:24" s="63" customFormat="1" ht="11.25" customHeight="1">
      <c r="A33" s="53"/>
      <c r="B33" s="53"/>
      <c r="C33" s="53"/>
      <c r="D33" s="53"/>
      <c r="E33" s="53"/>
      <c r="F33" s="1056"/>
      <c r="G33" s="1056"/>
      <c r="H33" s="1056"/>
      <c r="I33" s="1056"/>
      <c r="J33" s="1056"/>
      <c r="K33" s="1056"/>
      <c r="L33" s="1056"/>
      <c r="M33" s="1056"/>
      <c r="N33" s="1056"/>
      <c r="O33" s="1056"/>
      <c r="P33" s="1056"/>
      <c r="Q33" s="59"/>
      <c r="R33" s="60"/>
      <c r="S33" s="59"/>
      <c r="T33" s="60"/>
      <c r="U33" s="59"/>
      <c r="V33" s="59"/>
      <c r="W33" s="53"/>
      <c r="X33" s="53"/>
    </row>
    <row r="34" spans="1:24" s="63" customFormat="1" ht="18" customHeight="1">
      <c r="A34" s="53"/>
      <c r="B34" s="53"/>
      <c r="C34" s="53"/>
      <c r="D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9"/>
      <c r="R34" s="60"/>
      <c r="S34" s="59"/>
      <c r="T34" s="60"/>
      <c r="U34" s="59"/>
      <c r="V34" s="53"/>
      <c r="W34" s="53"/>
      <c r="X34" s="53"/>
    </row>
    <row r="35" spans="1:24" s="63" customFormat="1" ht="16.5" customHeight="1">
      <c r="A35" s="53"/>
      <c r="B35" s="53"/>
      <c r="C35" s="53"/>
      <c r="D35" s="53"/>
      <c r="E35" s="1159"/>
      <c r="F35" s="1159"/>
      <c r="G35" s="1159"/>
      <c r="H35" s="1159"/>
      <c r="I35" s="53"/>
      <c r="J35" s="53"/>
      <c r="K35" s="53"/>
      <c r="L35" s="53"/>
      <c r="M35" s="53"/>
      <c r="N35" s="1159"/>
      <c r="O35" s="1159"/>
      <c r="P35" s="1159"/>
      <c r="Q35" s="1159"/>
      <c r="R35" s="1159"/>
      <c r="S35" s="53"/>
      <c r="T35" s="53"/>
      <c r="U35" s="53"/>
      <c r="V35" s="3" t="s">
        <v>1310</v>
      </c>
      <c r="W35" s="53"/>
      <c r="X35" s="53"/>
    </row>
    <row r="36" ht="21.75" customHeight="1"/>
    <row r="37" ht="21.75" customHeight="1"/>
    <row r="38" ht="21.75" customHeight="1"/>
  </sheetData>
  <sheetProtection/>
  <mergeCells count="3">
    <mergeCell ref="F32:P32"/>
    <mergeCell ref="E35:H35"/>
    <mergeCell ref="N35:R3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zoomScalePageLayoutView="120" workbookViewId="0" topLeftCell="A1">
      <selection activeCell="H11" sqref="H11:I11"/>
    </sheetView>
  </sheetViews>
  <sheetFormatPr defaultColWidth="9.140625" defaultRowHeight="22.5" customHeight="1"/>
  <cols>
    <col min="1" max="1" width="3.7109375" style="19" customWidth="1"/>
    <col min="2" max="2" width="2.7109375" style="19" customWidth="1"/>
    <col min="3" max="4" width="4.7109375" style="19" customWidth="1"/>
    <col min="5" max="5" width="0.5625" style="19" customWidth="1"/>
    <col min="6" max="6" width="3.7109375" style="19" customWidth="1"/>
    <col min="7" max="7" width="19.421875" style="19" customWidth="1"/>
    <col min="8" max="8" width="0.5625" style="19" customWidth="1"/>
    <col min="9" max="9" width="12.7109375" style="19" customWidth="1"/>
    <col min="10" max="10" width="0.5625" style="19" customWidth="1"/>
    <col min="11" max="11" width="12.7109375" style="19" customWidth="1"/>
    <col min="12" max="12" width="0.5625" style="19" customWidth="1"/>
    <col min="13" max="13" width="12.7109375" style="19" customWidth="1"/>
    <col min="14" max="14" width="0.5625" style="19" customWidth="1"/>
    <col min="15" max="15" width="12.7109375" style="19" customWidth="1"/>
    <col min="16" max="16" width="4.8515625" style="19" customWidth="1"/>
    <col min="17" max="19" width="17.28125" style="19" bestFit="1" customWidth="1"/>
    <col min="20" max="20" width="11.28125" style="19" bestFit="1" customWidth="1"/>
    <col min="21" max="22" width="9.140625" style="19" customWidth="1"/>
    <col min="23" max="23" width="10.28125" style="19" bestFit="1" customWidth="1"/>
    <col min="24" max="16384" width="9.140625" style="19" customWidth="1"/>
  </cols>
  <sheetData>
    <row r="1" ht="22.5" customHeight="1">
      <c r="A1" s="533" t="s">
        <v>214</v>
      </c>
    </row>
    <row r="2" spans="9:15" ht="16.5" customHeight="1">
      <c r="I2" s="534"/>
      <c r="O2" s="535"/>
    </row>
    <row r="3" spans="1:6" s="81" customFormat="1" ht="22.5" customHeight="1">
      <c r="A3" s="1093" t="s">
        <v>218</v>
      </c>
      <c r="B3" s="1094" t="s">
        <v>1382</v>
      </c>
      <c r="F3" s="80"/>
    </row>
    <row r="4" spans="1:15" s="537" customFormat="1" ht="21" customHeight="1">
      <c r="A4" s="536"/>
      <c r="C4" s="538" t="s">
        <v>450</v>
      </c>
      <c r="D4" s="539"/>
      <c r="E4" s="540"/>
      <c r="F4" s="540"/>
      <c r="H4" s="541"/>
      <c r="I4" s="541"/>
      <c r="J4" s="541"/>
      <c r="M4" s="542"/>
      <c r="N4" s="542"/>
      <c r="O4" s="543"/>
    </row>
    <row r="5" spans="1:20" s="537" customFormat="1" ht="21" customHeight="1">
      <c r="A5" s="536"/>
      <c r="C5" s="537" t="s">
        <v>773</v>
      </c>
      <c r="H5" s="541"/>
      <c r="I5" s="541"/>
      <c r="J5" s="541"/>
      <c r="M5" s="542"/>
      <c r="N5" s="542"/>
      <c r="O5" s="543"/>
      <c r="P5" s="544"/>
      <c r="S5" s="544"/>
      <c r="T5" s="544"/>
    </row>
    <row r="6" spans="1:20" s="537" customFormat="1" ht="21" customHeight="1">
      <c r="A6" s="536"/>
      <c r="B6" s="537" t="s">
        <v>1471</v>
      </c>
      <c r="H6" s="541"/>
      <c r="I6" s="541"/>
      <c r="J6" s="541"/>
      <c r="M6" s="542"/>
      <c r="N6" s="542"/>
      <c r="O6" s="543"/>
      <c r="P6" s="544"/>
      <c r="S6" s="544"/>
      <c r="T6" s="544"/>
    </row>
    <row r="7" spans="1:20" s="537" customFormat="1" ht="21" customHeight="1">
      <c r="A7" s="536"/>
      <c r="B7" s="537" t="s">
        <v>1522</v>
      </c>
      <c r="H7" s="541"/>
      <c r="I7" s="545"/>
      <c r="J7" s="545"/>
      <c r="K7" s="546"/>
      <c r="M7" s="542"/>
      <c r="N7" s="542"/>
      <c r="O7" s="543"/>
      <c r="P7" s="547"/>
      <c r="S7" s="547"/>
      <c r="T7" s="547"/>
    </row>
    <row r="8" spans="1:20" s="537" customFormat="1" ht="21" customHeight="1">
      <c r="A8" s="536"/>
      <c r="C8" s="537" t="s">
        <v>774</v>
      </c>
      <c r="H8" s="541"/>
      <c r="I8" s="541"/>
      <c r="J8" s="541"/>
      <c r="M8" s="542"/>
      <c r="N8" s="542"/>
      <c r="O8" s="543"/>
      <c r="S8" s="548"/>
      <c r="T8" s="548"/>
    </row>
    <row r="9" spans="1:20" s="537" customFormat="1" ht="21" customHeight="1">
      <c r="A9" s="536"/>
      <c r="B9" s="537" t="s">
        <v>775</v>
      </c>
      <c r="H9" s="541"/>
      <c r="I9" s="541"/>
      <c r="J9" s="541"/>
      <c r="M9" s="542"/>
      <c r="N9" s="542"/>
      <c r="O9" s="543"/>
      <c r="S9" s="548"/>
      <c r="T9" s="548"/>
    </row>
    <row r="10" spans="1:20" s="537" customFormat="1" ht="21" customHeight="1">
      <c r="A10" s="536"/>
      <c r="B10" s="537" t="s">
        <v>1383</v>
      </c>
      <c r="C10" s="541"/>
      <c r="D10" s="539"/>
      <c r="E10" s="540"/>
      <c r="F10" s="540"/>
      <c r="G10" s="541"/>
      <c r="H10" s="541"/>
      <c r="I10" s="541"/>
      <c r="J10" s="541"/>
      <c r="M10" s="542"/>
      <c r="N10" s="542"/>
      <c r="O10" s="543"/>
      <c r="S10" s="549"/>
      <c r="T10" s="549"/>
    </row>
    <row r="11" spans="1:20" s="537" customFormat="1" ht="21" customHeight="1">
      <c r="A11" s="536"/>
      <c r="C11" s="541" t="s">
        <v>776</v>
      </c>
      <c r="D11" s="539"/>
      <c r="E11" s="540"/>
      <c r="F11" s="540"/>
      <c r="G11" s="541"/>
      <c r="H11" s="541"/>
      <c r="I11" s="541"/>
      <c r="J11" s="541"/>
      <c r="M11" s="542"/>
      <c r="N11" s="542"/>
      <c r="O11" s="543"/>
      <c r="S11" s="549"/>
      <c r="T11" s="549"/>
    </row>
    <row r="12" spans="1:20" s="537" customFormat="1" ht="21" customHeight="1">
      <c r="A12" s="536"/>
      <c r="B12" s="537" t="s">
        <v>778</v>
      </c>
      <c r="C12" s="541"/>
      <c r="D12" s="539"/>
      <c r="E12" s="540"/>
      <c r="F12" s="540"/>
      <c r="G12" s="541"/>
      <c r="H12" s="541"/>
      <c r="I12" s="541"/>
      <c r="J12" s="541"/>
      <c r="M12" s="542"/>
      <c r="N12" s="542"/>
      <c r="O12" s="543"/>
      <c r="S12" s="549"/>
      <c r="T12" s="549"/>
    </row>
    <row r="13" spans="1:20" s="537" customFormat="1" ht="21" customHeight="1">
      <c r="A13" s="536"/>
      <c r="C13" s="541" t="s">
        <v>1055</v>
      </c>
      <c r="D13" s="539"/>
      <c r="E13" s="540"/>
      <c r="F13" s="540"/>
      <c r="G13" s="541"/>
      <c r="H13" s="541"/>
      <c r="I13" s="541"/>
      <c r="J13" s="541"/>
      <c r="M13" s="542"/>
      <c r="N13" s="542"/>
      <c r="O13" s="543"/>
      <c r="S13" s="549"/>
      <c r="T13" s="549"/>
    </row>
    <row r="14" spans="1:20" s="537" customFormat="1" ht="21" customHeight="1">
      <c r="A14" s="536"/>
      <c r="B14" s="537" t="s">
        <v>1056</v>
      </c>
      <c r="C14" s="541"/>
      <c r="D14" s="539"/>
      <c r="E14" s="540"/>
      <c r="F14" s="540"/>
      <c r="G14" s="541"/>
      <c r="H14" s="541"/>
      <c r="I14" s="541"/>
      <c r="J14" s="541"/>
      <c r="M14" s="542"/>
      <c r="N14" s="542"/>
      <c r="O14" s="543"/>
      <c r="S14" s="549"/>
      <c r="T14" s="549"/>
    </row>
    <row r="15" spans="1:20" s="537" customFormat="1" ht="21" customHeight="1">
      <c r="A15" s="536"/>
      <c r="C15" s="550" t="s">
        <v>114</v>
      </c>
      <c r="E15" s="551"/>
      <c r="F15" s="552"/>
      <c r="H15" s="541"/>
      <c r="I15" s="541"/>
      <c r="J15" s="541"/>
      <c r="M15" s="542"/>
      <c r="N15" s="542"/>
      <c r="O15" s="543"/>
      <c r="S15" s="549"/>
      <c r="T15" s="549"/>
    </row>
    <row r="16" spans="1:20" s="537" customFormat="1" ht="21" customHeight="1">
      <c r="A16" s="536"/>
      <c r="B16" s="553"/>
      <c r="C16" s="554" t="s">
        <v>777</v>
      </c>
      <c r="M16" s="542"/>
      <c r="N16" s="542"/>
      <c r="O16" s="542"/>
      <c r="S16" s="555"/>
      <c r="T16" s="555"/>
    </row>
    <row r="17" spans="1:20" s="537" customFormat="1" ht="21" customHeight="1">
      <c r="A17" s="536"/>
      <c r="B17" s="556" t="s">
        <v>1054</v>
      </c>
      <c r="C17" s="554"/>
      <c r="H17" s="539"/>
      <c r="I17" s="539"/>
      <c r="J17" s="539"/>
      <c r="L17" s="549"/>
      <c r="M17" s="549"/>
      <c r="O17" s="549"/>
      <c r="S17" s="549"/>
      <c r="T17" s="549"/>
    </row>
    <row r="18" spans="1:20" s="537" customFormat="1" ht="21" customHeight="1">
      <c r="A18" s="129"/>
      <c r="B18" s="934"/>
      <c r="C18" s="934" t="s">
        <v>1254</v>
      </c>
      <c r="E18" s="961"/>
      <c r="H18" s="539"/>
      <c r="I18" s="539"/>
      <c r="J18" s="539"/>
      <c r="L18" s="549"/>
      <c r="M18" s="549"/>
      <c r="O18" s="549"/>
      <c r="S18" s="549"/>
      <c r="T18" s="549"/>
    </row>
    <row r="19" spans="1:20" s="537" customFormat="1" ht="21" customHeight="1">
      <c r="A19" s="129"/>
      <c r="B19" s="934" t="s">
        <v>1255</v>
      </c>
      <c r="C19" s="934"/>
      <c r="D19" s="934"/>
      <c r="E19" s="961"/>
      <c r="H19" s="539"/>
      <c r="I19" s="539"/>
      <c r="J19" s="539"/>
      <c r="L19" s="549"/>
      <c r="M19" s="549"/>
      <c r="O19" s="549"/>
      <c r="S19" s="549"/>
      <c r="T19" s="549"/>
    </row>
    <row r="20" spans="1:20" s="537" customFormat="1" ht="21" customHeight="1">
      <c r="A20" s="129"/>
      <c r="B20" s="934" t="s">
        <v>1057</v>
      </c>
      <c r="C20" s="934"/>
      <c r="D20" s="934"/>
      <c r="E20" s="961"/>
      <c r="H20" s="539"/>
      <c r="I20" s="539"/>
      <c r="J20" s="539"/>
      <c r="L20" s="549"/>
      <c r="M20" s="549"/>
      <c r="O20" s="549"/>
      <c r="S20" s="549"/>
      <c r="T20" s="549"/>
    </row>
    <row r="21" spans="1:20" s="537" customFormat="1" ht="21" customHeight="1">
      <c r="A21" s="129"/>
      <c r="B21" s="934" t="s">
        <v>1384</v>
      </c>
      <c r="C21" s="934"/>
      <c r="D21" s="934"/>
      <c r="E21" s="961"/>
      <c r="H21" s="539"/>
      <c r="I21" s="539"/>
      <c r="J21" s="539"/>
      <c r="L21" s="549"/>
      <c r="M21" s="549"/>
      <c r="O21" s="549"/>
      <c r="S21" s="549"/>
      <c r="T21" s="549"/>
    </row>
    <row r="22" spans="1:20" s="537" customFormat="1" ht="9.75" customHeight="1">
      <c r="A22" s="536"/>
      <c r="H22" s="539"/>
      <c r="J22" s="539"/>
      <c r="L22" s="549"/>
      <c r="M22" s="549"/>
      <c r="O22" s="549"/>
      <c r="P22" s="549"/>
      <c r="S22" s="549"/>
      <c r="T22" s="549"/>
    </row>
    <row r="23" spans="1:6" ht="22.5" customHeight="1">
      <c r="A23" s="557" t="s">
        <v>225</v>
      </c>
      <c r="B23" s="467" t="s">
        <v>462</v>
      </c>
      <c r="F23" s="102"/>
    </row>
    <row r="24" spans="1:16" s="81" customFormat="1" ht="21" customHeight="1">
      <c r="A24" s="557"/>
      <c r="B24" s="467"/>
      <c r="C24" s="558" t="s">
        <v>539</v>
      </c>
      <c r="D24" s="19"/>
      <c r="E24" s="19"/>
      <c r="N24" s="559"/>
      <c r="P24" s="559"/>
    </row>
    <row r="25" spans="6:15" ht="21" customHeight="1">
      <c r="F25" s="102"/>
      <c r="M25" s="598" t="s">
        <v>488</v>
      </c>
      <c r="N25" s="598"/>
      <c r="O25" s="598"/>
    </row>
    <row r="26" spans="6:15" ht="21" customHeight="1">
      <c r="F26" s="102"/>
      <c r="M26" s="599" t="s">
        <v>111</v>
      </c>
      <c r="N26" s="599"/>
      <c r="O26" s="599"/>
    </row>
    <row r="27" spans="6:15" ht="21" customHeight="1">
      <c r="F27" s="102"/>
      <c r="M27" s="70" t="s">
        <v>609</v>
      </c>
      <c r="O27" s="70" t="s">
        <v>113</v>
      </c>
    </row>
    <row r="28" spans="4:15" ht="21" customHeight="1">
      <c r="D28" s="73" t="s">
        <v>613</v>
      </c>
      <c r="F28" s="102"/>
      <c r="M28" s="560">
        <v>14737</v>
      </c>
      <c r="O28" s="561">
        <v>0</v>
      </c>
    </row>
    <row r="29" spans="4:17" ht="21" customHeight="1">
      <c r="D29" s="238" t="s">
        <v>233</v>
      </c>
      <c r="F29" s="102" t="s">
        <v>355</v>
      </c>
      <c r="M29" s="560">
        <v>194476</v>
      </c>
      <c r="O29" s="562">
        <v>14860</v>
      </c>
      <c r="Q29" s="534"/>
    </row>
    <row r="30" spans="4:17" ht="21" customHeight="1">
      <c r="D30" s="563" t="s">
        <v>235</v>
      </c>
      <c r="F30" s="102" t="s">
        <v>463</v>
      </c>
      <c r="M30" s="560">
        <v>-786</v>
      </c>
      <c r="O30" s="562">
        <v>-123</v>
      </c>
      <c r="Q30" s="534"/>
    </row>
    <row r="31" spans="4:15" ht="21" customHeight="1" thickBot="1">
      <c r="D31" s="73" t="s">
        <v>505</v>
      </c>
      <c r="F31" s="102"/>
      <c r="M31" s="564">
        <f>SUM(M28:M30)</f>
        <v>208427</v>
      </c>
      <c r="O31" s="565">
        <f>SUM(O28:O30)</f>
        <v>14737</v>
      </c>
    </row>
    <row r="32" ht="6.75" customHeight="1" thickTop="1">
      <c r="F32" s="102"/>
    </row>
    <row r="33" spans="1:6" ht="20.25">
      <c r="A33" s="558"/>
      <c r="B33" s="558"/>
      <c r="C33" s="558" t="s">
        <v>1472</v>
      </c>
      <c r="E33" s="558"/>
      <c r="F33" s="558"/>
    </row>
    <row r="34" spans="1:6" ht="20.25">
      <c r="A34" s="558"/>
      <c r="B34" s="558" t="s">
        <v>1473</v>
      </c>
      <c r="C34" s="558"/>
      <c r="D34" s="558"/>
      <c r="E34" s="558"/>
      <c r="F34" s="558"/>
    </row>
    <row r="35" spans="1:6" ht="20.25">
      <c r="A35" s="558"/>
      <c r="B35" s="558" t="s">
        <v>1474</v>
      </c>
      <c r="C35" s="558"/>
      <c r="D35" s="558"/>
      <c r="E35" s="558"/>
      <c r="F35" s="558"/>
    </row>
    <row r="36" spans="1:6" ht="20.25">
      <c r="A36" s="558"/>
      <c r="B36" s="558" t="s">
        <v>1475</v>
      </c>
      <c r="C36" s="558"/>
      <c r="D36" s="558"/>
      <c r="E36" s="558"/>
      <c r="F36" s="558"/>
    </row>
    <row r="37" spans="1:6" ht="20.25">
      <c r="A37" s="558"/>
      <c r="B37" s="558" t="s">
        <v>1476</v>
      </c>
      <c r="C37" s="558"/>
      <c r="D37" s="558"/>
      <c r="E37" s="558"/>
      <c r="F37" s="558"/>
    </row>
    <row r="38" spans="1:15" s="102" customFormat="1" ht="21" customHeight="1">
      <c r="A38" s="602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</row>
    <row r="39" spans="2:15" s="102" customFormat="1" ht="21" customHeight="1"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</row>
    <row r="40" spans="9:15" ht="19.5" customHeight="1">
      <c r="I40" s="534"/>
      <c r="O40" s="603" t="s">
        <v>1311</v>
      </c>
    </row>
  </sheetData>
  <sheetProtection/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757"/>
  <sheetViews>
    <sheetView view="pageBreakPreview" zoomScale="110" zoomScaleSheetLayoutView="110" zoomScalePageLayoutView="0" workbookViewId="0" topLeftCell="A1">
      <selection activeCell="B39" sqref="B39"/>
    </sheetView>
  </sheetViews>
  <sheetFormatPr defaultColWidth="9.140625" defaultRowHeight="12.75"/>
  <cols>
    <col min="1" max="1" width="3.28125" style="934" customWidth="1"/>
    <col min="2" max="2" width="1.7109375" style="934" customWidth="1"/>
    <col min="3" max="3" width="4.140625" style="789" customWidth="1"/>
    <col min="4" max="4" width="4.28125" style="934" customWidth="1"/>
    <col min="5" max="6" width="3.57421875" style="934" customWidth="1"/>
    <col min="7" max="7" width="12.57421875" style="934" customWidth="1"/>
    <col min="8" max="8" width="0.5625" style="934" customWidth="1"/>
    <col min="9" max="9" width="12.57421875" style="934" customWidth="1"/>
    <col min="10" max="10" width="0.42578125" style="934" customWidth="1"/>
    <col min="11" max="11" width="13.421875" style="934" customWidth="1"/>
    <col min="12" max="12" width="0.5625" style="934" customWidth="1"/>
    <col min="13" max="13" width="14.28125" style="996" customWidth="1"/>
    <col min="14" max="14" width="0.42578125" style="996" customWidth="1"/>
    <col min="15" max="15" width="13.421875" style="996" customWidth="1"/>
    <col min="16" max="16" width="13.57421875" style="934" customWidth="1"/>
    <col min="17" max="17" width="11.57421875" style="934" customWidth="1"/>
    <col min="18" max="16384" width="9.140625" style="934" customWidth="1"/>
  </cols>
  <sheetData>
    <row r="1" spans="1:17" ht="21.75" customHeight="1">
      <c r="A1" s="129" t="s">
        <v>1060</v>
      </c>
      <c r="C1" s="934"/>
      <c r="L1" s="987"/>
      <c r="M1" s="987"/>
      <c r="N1" s="934"/>
      <c r="O1" s="988"/>
      <c r="P1" s="987"/>
      <c r="Q1" s="987"/>
    </row>
    <row r="2" spans="1:17" ht="20.25" customHeight="1">
      <c r="A2" s="129"/>
      <c r="C2" s="934"/>
      <c r="L2" s="987"/>
      <c r="M2" s="987"/>
      <c r="N2" s="934"/>
      <c r="O2" s="988"/>
      <c r="P2" s="987"/>
      <c r="Q2" s="987"/>
    </row>
    <row r="3" spans="1:16" ht="20.25" customHeight="1">
      <c r="A3" s="989" t="s">
        <v>229</v>
      </c>
      <c r="B3" s="990" t="s">
        <v>1061</v>
      </c>
      <c r="C3" s="934"/>
      <c r="K3" s="987"/>
      <c r="L3" s="987"/>
      <c r="M3" s="934"/>
      <c r="N3" s="987"/>
      <c r="O3" s="987"/>
      <c r="P3" s="987"/>
    </row>
    <row r="4" spans="1:16" ht="20.25" customHeight="1">
      <c r="A4" s="991"/>
      <c r="C4" s="26" t="s">
        <v>1477</v>
      </c>
      <c r="K4" s="987"/>
      <c r="L4" s="987"/>
      <c r="M4" s="934"/>
      <c r="N4" s="987"/>
      <c r="O4" s="987"/>
      <c r="P4" s="987"/>
    </row>
    <row r="5" spans="1:16" s="998" customFormat="1" ht="18.75" customHeight="1">
      <c r="A5" s="997"/>
      <c r="I5" s="282" t="s">
        <v>488</v>
      </c>
      <c r="J5" s="1022"/>
      <c r="K5" s="1022"/>
      <c r="L5" s="1022"/>
      <c r="M5" s="1022"/>
      <c r="N5" s="1022"/>
      <c r="O5" s="1022"/>
      <c r="P5" s="1001"/>
    </row>
    <row r="6" spans="1:16" s="998" customFormat="1" ht="18.75" customHeight="1">
      <c r="A6" s="997"/>
      <c r="I6" s="285" t="s">
        <v>111</v>
      </c>
      <c r="J6" s="285"/>
      <c r="K6" s="285"/>
      <c r="L6" s="1023"/>
      <c r="M6" s="1024" t="s">
        <v>112</v>
      </c>
      <c r="N6" s="1024"/>
      <c r="O6" s="1024"/>
      <c r="P6" s="1001"/>
    </row>
    <row r="7" spans="1:16" s="998" customFormat="1" ht="18.75" customHeight="1">
      <c r="A7" s="997"/>
      <c r="I7" s="1025" t="s">
        <v>609</v>
      </c>
      <c r="J7" s="1026"/>
      <c r="K7" s="1027" t="s">
        <v>113</v>
      </c>
      <c r="L7" s="1028"/>
      <c r="M7" s="1025" t="s">
        <v>609</v>
      </c>
      <c r="N7" s="1026"/>
      <c r="O7" s="1027" t="s">
        <v>113</v>
      </c>
      <c r="P7" s="1001"/>
    </row>
    <row r="8" spans="1:16" s="998" customFormat="1" ht="18.75" customHeight="1">
      <c r="A8" s="997"/>
      <c r="C8" s="67" t="s">
        <v>1061</v>
      </c>
      <c r="I8" s="1029">
        <v>3446</v>
      </c>
      <c r="J8" s="1029"/>
      <c r="K8" s="1030">
        <v>0</v>
      </c>
      <c r="L8" s="1029"/>
      <c r="M8" s="1029">
        <v>0</v>
      </c>
      <c r="N8" s="1029"/>
      <c r="O8" s="1030">
        <v>0</v>
      </c>
      <c r="P8" s="1001"/>
    </row>
    <row r="9" spans="1:16" s="998" customFormat="1" ht="18.75" customHeight="1">
      <c r="A9" s="997"/>
      <c r="C9" s="67" t="s">
        <v>1062</v>
      </c>
      <c r="D9" s="851"/>
      <c r="E9" s="67"/>
      <c r="I9" s="1031">
        <v>-50</v>
      </c>
      <c r="J9" s="999"/>
      <c r="K9" s="1031">
        <v>0</v>
      </c>
      <c r="L9" s="1031"/>
      <c r="M9" s="1031">
        <v>-50</v>
      </c>
      <c r="N9" s="999"/>
      <c r="O9" s="1031">
        <v>0</v>
      </c>
      <c r="P9" s="1001"/>
    </row>
    <row r="10" spans="1:16" s="998" customFormat="1" ht="18.75" customHeight="1" thickBot="1">
      <c r="A10" s="997"/>
      <c r="C10" s="67" t="s">
        <v>1063</v>
      </c>
      <c r="E10" s="851"/>
      <c r="F10" s="67"/>
      <c r="I10" s="1032">
        <f>SUM(I8:I9)</f>
        <v>3396</v>
      </c>
      <c r="J10" s="1029"/>
      <c r="K10" s="1032">
        <f>SUM(K8:K9)</f>
        <v>0</v>
      </c>
      <c r="L10" s="1029"/>
      <c r="M10" s="1032">
        <f>SUM(M8:M9)</f>
        <v>-50</v>
      </c>
      <c r="N10" s="1029"/>
      <c r="O10" s="1032">
        <f>SUM(O8:O9)</f>
        <v>0</v>
      </c>
      <c r="P10" s="1001"/>
    </row>
    <row r="11" spans="1:16" ht="8.25" customHeight="1" thickTop="1">
      <c r="A11" s="991"/>
      <c r="C11" s="993"/>
      <c r="E11" s="322"/>
      <c r="F11" s="26"/>
      <c r="I11" s="910"/>
      <c r="J11" s="910"/>
      <c r="K11" s="910"/>
      <c r="L11" s="910"/>
      <c r="M11" s="910"/>
      <c r="N11" s="910"/>
      <c r="O11" s="910"/>
      <c r="P11" s="987"/>
    </row>
    <row r="12" spans="3:16" ht="20.25" customHeight="1">
      <c r="C12" s="995" t="s">
        <v>1385</v>
      </c>
      <c r="D12" s="26"/>
      <c r="E12" s="322"/>
      <c r="F12" s="26"/>
      <c r="M12" s="934"/>
      <c r="N12" s="934"/>
      <c r="O12" s="987"/>
      <c r="P12" s="987"/>
    </row>
    <row r="13" spans="1:17" s="998" customFormat="1" ht="18.75" customHeight="1">
      <c r="A13" s="997"/>
      <c r="C13" s="1033"/>
      <c r="D13" s="851"/>
      <c r="E13" s="851"/>
      <c r="F13" s="67"/>
      <c r="K13" s="1169" t="s">
        <v>488</v>
      </c>
      <c r="L13" s="1169"/>
      <c r="M13" s="1169"/>
      <c r="N13" s="1169"/>
      <c r="O13" s="1169"/>
      <c r="P13" s="1001"/>
      <c r="Q13" s="1001"/>
    </row>
    <row r="14" spans="1:17" s="998" customFormat="1" ht="18.75" customHeight="1">
      <c r="A14" s="997"/>
      <c r="C14" s="67"/>
      <c r="D14" s="851"/>
      <c r="E14" s="851"/>
      <c r="F14" s="67"/>
      <c r="K14" s="1160" t="s">
        <v>111</v>
      </c>
      <c r="L14" s="1160"/>
      <c r="M14" s="1160"/>
      <c r="N14" s="1160"/>
      <c r="O14" s="1160"/>
      <c r="P14" s="1001"/>
      <c r="Q14" s="1001"/>
    </row>
    <row r="15" spans="1:17" s="998" customFormat="1" ht="18.75" customHeight="1">
      <c r="A15" s="997"/>
      <c r="C15" s="67"/>
      <c r="D15" s="851"/>
      <c r="E15" s="851"/>
      <c r="F15" s="67"/>
      <c r="L15" s="1034"/>
      <c r="M15" s="1035" t="s">
        <v>1064</v>
      </c>
      <c r="N15" s="1034"/>
      <c r="O15" s="1036"/>
      <c r="P15" s="1001"/>
      <c r="Q15" s="1001"/>
    </row>
    <row r="16" spans="1:17" s="998" customFormat="1" ht="18.75" customHeight="1">
      <c r="A16" s="997"/>
      <c r="C16" s="67"/>
      <c r="D16" s="851"/>
      <c r="E16" s="851"/>
      <c r="F16" s="67"/>
      <c r="K16" s="1037"/>
      <c r="L16" s="1034"/>
      <c r="M16" s="1035" t="s">
        <v>1065</v>
      </c>
      <c r="N16" s="1034"/>
      <c r="O16" s="1038"/>
      <c r="P16" s="1001"/>
      <c r="Q16" s="1001"/>
    </row>
    <row r="17" spans="1:17" s="998" customFormat="1" ht="18.75" customHeight="1">
      <c r="A17" s="997"/>
      <c r="C17" s="67"/>
      <c r="D17" s="851"/>
      <c r="E17" s="851"/>
      <c r="F17" s="67"/>
      <c r="K17" s="1039" t="s">
        <v>1066</v>
      </c>
      <c r="L17" s="1034"/>
      <c r="M17" s="1040" t="s">
        <v>1067</v>
      </c>
      <c r="N17" s="1034"/>
      <c r="O17" s="1039" t="s">
        <v>1068</v>
      </c>
      <c r="P17" s="1001"/>
      <c r="Q17" s="1001"/>
    </row>
    <row r="18" spans="1:17" s="998" customFormat="1" ht="18.75" customHeight="1">
      <c r="A18" s="997"/>
      <c r="C18" s="67"/>
      <c r="D18" s="67" t="s">
        <v>1061</v>
      </c>
      <c r="E18" s="851"/>
      <c r="F18" s="67"/>
      <c r="K18" s="1034"/>
      <c r="L18" s="1034"/>
      <c r="M18" s="1034"/>
      <c r="N18" s="1034"/>
      <c r="O18" s="1034"/>
      <c r="P18" s="1001"/>
      <c r="Q18" s="1001"/>
    </row>
    <row r="19" spans="1:17" s="998" customFormat="1" ht="18.75" customHeight="1">
      <c r="A19" s="997"/>
      <c r="C19" s="67"/>
      <c r="D19" s="67"/>
      <c r="E19" s="67" t="s">
        <v>167</v>
      </c>
      <c r="K19" s="1031">
        <v>0</v>
      </c>
      <c r="L19" s="1031"/>
      <c r="M19" s="1031">
        <v>1066</v>
      </c>
      <c r="N19" s="1031"/>
      <c r="O19" s="1031">
        <f>K19+M19</f>
        <v>1066</v>
      </c>
      <c r="P19" s="1001"/>
      <c r="Q19" s="1001"/>
    </row>
    <row r="20" spans="1:17" s="998" customFormat="1" ht="18.75" customHeight="1">
      <c r="A20" s="997"/>
      <c r="C20" s="67"/>
      <c r="D20" s="67"/>
      <c r="E20" s="67" t="s">
        <v>54</v>
      </c>
      <c r="K20" s="1031">
        <v>0</v>
      </c>
      <c r="L20" s="1031"/>
      <c r="M20" s="1031">
        <v>451</v>
      </c>
      <c r="N20" s="1031"/>
      <c r="O20" s="1031">
        <f>K20+M20</f>
        <v>451</v>
      </c>
      <c r="P20" s="1001"/>
      <c r="Q20" s="1001"/>
    </row>
    <row r="21" spans="1:17" s="998" customFormat="1" ht="18.75" customHeight="1">
      <c r="A21" s="997"/>
      <c r="C21" s="67"/>
      <c r="D21" s="67"/>
      <c r="E21" s="67" t="s">
        <v>1069</v>
      </c>
      <c r="K21" s="1041">
        <v>0</v>
      </c>
      <c r="L21" s="1031"/>
      <c r="M21" s="1041">
        <v>3290</v>
      </c>
      <c r="N21" s="1031"/>
      <c r="O21" s="1041">
        <f>K21+M21</f>
        <v>3290</v>
      </c>
      <c r="P21" s="1001"/>
      <c r="Q21" s="1001"/>
    </row>
    <row r="22" spans="1:17" s="998" customFormat="1" ht="18.75" customHeight="1">
      <c r="A22" s="997"/>
      <c r="F22" s="998" t="s">
        <v>149</v>
      </c>
      <c r="K22" s="1031">
        <f>SUM(K19:K21)</f>
        <v>0</v>
      </c>
      <c r="L22" s="1031"/>
      <c r="M22" s="1031">
        <f>SUM(M19:M21)</f>
        <v>4807</v>
      </c>
      <c r="N22" s="1031"/>
      <c r="O22" s="1031">
        <f>SUM(O19:O21)</f>
        <v>4807</v>
      </c>
      <c r="P22" s="1001"/>
      <c r="Q22" s="1001"/>
    </row>
    <row r="23" spans="1:17" s="998" customFormat="1" ht="18.75" customHeight="1">
      <c r="A23" s="997"/>
      <c r="D23" s="67" t="s">
        <v>1062</v>
      </c>
      <c r="K23" s="1031"/>
      <c r="L23" s="1031"/>
      <c r="M23" s="1031"/>
      <c r="N23" s="1031"/>
      <c r="O23" s="1031"/>
      <c r="P23" s="1001"/>
      <c r="Q23" s="1001"/>
    </row>
    <row r="24" spans="1:17" s="998" customFormat="1" ht="18.75" customHeight="1">
      <c r="A24" s="997"/>
      <c r="D24" s="67"/>
      <c r="E24" s="67" t="s">
        <v>577</v>
      </c>
      <c r="K24" s="1031">
        <v>0</v>
      </c>
      <c r="L24" s="1031"/>
      <c r="M24" s="1031">
        <v>-1411</v>
      </c>
      <c r="N24" s="1031"/>
      <c r="O24" s="1031">
        <f>K24+M24</f>
        <v>-1411</v>
      </c>
      <c r="P24" s="1001"/>
      <c r="Q24" s="1001"/>
    </row>
    <row r="25" spans="1:17" s="998" customFormat="1" ht="18.75" customHeight="1" thickBot="1">
      <c r="A25" s="997"/>
      <c r="F25" s="998" t="s">
        <v>186</v>
      </c>
      <c r="K25" s="1042">
        <f>SUM(K22:K24)</f>
        <v>0</v>
      </c>
      <c r="L25" s="1031"/>
      <c r="M25" s="1042">
        <f>SUM(M22:M24)</f>
        <v>3396</v>
      </c>
      <c r="N25" s="1031"/>
      <c r="O25" s="1042">
        <f>SUM(O22:O24)</f>
        <v>3396</v>
      </c>
      <c r="P25" s="1001"/>
      <c r="Q25" s="1001"/>
    </row>
    <row r="26" spans="1:17" s="998" customFormat="1" ht="19.5" thickTop="1">
      <c r="A26" s="997"/>
      <c r="I26" s="999"/>
      <c r="K26" s="1000"/>
      <c r="L26" s="1001"/>
      <c r="M26" s="1000"/>
      <c r="O26" s="1000"/>
      <c r="P26" s="1001"/>
      <c r="Q26" s="1001"/>
    </row>
    <row r="27" spans="1:17" s="998" customFormat="1" ht="18.75" customHeight="1">
      <c r="A27" s="997"/>
      <c r="C27" s="1033"/>
      <c r="D27" s="851"/>
      <c r="E27" s="851"/>
      <c r="F27" s="67"/>
      <c r="K27" s="1169" t="s">
        <v>488</v>
      </c>
      <c r="L27" s="1169"/>
      <c r="M27" s="1169"/>
      <c r="N27" s="1169"/>
      <c r="O27" s="1169"/>
      <c r="P27" s="1001"/>
      <c r="Q27" s="1001"/>
    </row>
    <row r="28" spans="1:17" s="998" customFormat="1" ht="18.75" customHeight="1">
      <c r="A28" s="997"/>
      <c r="C28" s="67"/>
      <c r="D28" s="851"/>
      <c r="E28" s="851"/>
      <c r="F28" s="67"/>
      <c r="K28" s="1160" t="s">
        <v>112</v>
      </c>
      <c r="L28" s="1160"/>
      <c r="M28" s="1160"/>
      <c r="N28" s="1160"/>
      <c r="O28" s="1160"/>
      <c r="P28" s="1001"/>
      <c r="Q28" s="1001"/>
    </row>
    <row r="29" spans="1:17" s="998" customFormat="1" ht="18.75" customHeight="1">
      <c r="A29" s="997"/>
      <c r="C29" s="67"/>
      <c r="D29" s="851"/>
      <c r="E29" s="851"/>
      <c r="F29" s="67"/>
      <c r="L29" s="1034"/>
      <c r="M29" s="1035" t="s">
        <v>1064</v>
      </c>
      <c r="N29" s="1034"/>
      <c r="O29" s="1036"/>
      <c r="P29" s="1001"/>
      <c r="Q29" s="1001"/>
    </row>
    <row r="30" spans="1:17" s="998" customFormat="1" ht="18.75" customHeight="1">
      <c r="A30" s="997"/>
      <c r="C30" s="67"/>
      <c r="D30" s="851"/>
      <c r="E30" s="851"/>
      <c r="F30" s="67"/>
      <c r="K30" s="1038"/>
      <c r="L30" s="1034"/>
      <c r="M30" s="1035" t="s">
        <v>1065</v>
      </c>
      <c r="N30" s="1034"/>
      <c r="O30" s="1038"/>
      <c r="P30" s="1001"/>
      <c r="Q30" s="1001"/>
    </row>
    <row r="31" spans="1:17" s="998" customFormat="1" ht="18.75" customHeight="1">
      <c r="A31" s="997"/>
      <c r="C31" s="67"/>
      <c r="D31" s="851"/>
      <c r="E31" s="851"/>
      <c r="F31" s="67"/>
      <c r="K31" s="1039" t="s">
        <v>1066</v>
      </c>
      <c r="L31" s="1034"/>
      <c r="M31" s="1040" t="s">
        <v>1067</v>
      </c>
      <c r="N31" s="1034"/>
      <c r="O31" s="1039" t="s">
        <v>1068</v>
      </c>
      <c r="P31" s="1001"/>
      <c r="Q31" s="1001"/>
    </row>
    <row r="32" spans="1:17" s="998" customFormat="1" ht="18.75" customHeight="1">
      <c r="A32" s="997"/>
      <c r="C32" s="67"/>
      <c r="D32" s="67" t="s">
        <v>1061</v>
      </c>
      <c r="E32" s="851"/>
      <c r="F32" s="67"/>
      <c r="K32" s="1034"/>
      <c r="L32" s="1034"/>
      <c r="M32" s="1034"/>
      <c r="N32" s="1034"/>
      <c r="O32" s="1034"/>
      <c r="P32" s="1001"/>
      <c r="Q32" s="1001"/>
    </row>
    <row r="33" spans="1:17" s="998" customFormat="1" ht="18.75" customHeight="1">
      <c r="A33" s="997"/>
      <c r="C33" s="67"/>
      <c r="D33" s="67"/>
      <c r="E33" s="67" t="s">
        <v>167</v>
      </c>
      <c r="K33" s="1031">
        <v>0</v>
      </c>
      <c r="L33" s="1031"/>
      <c r="M33" s="1031">
        <v>1066</v>
      </c>
      <c r="N33" s="1031"/>
      <c r="O33" s="1031">
        <f>K33+M33</f>
        <v>1066</v>
      </c>
      <c r="P33" s="1001"/>
      <c r="Q33" s="1001"/>
    </row>
    <row r="34" spans="1:17" s="998" customFormat="1" ht="18.75" customHeight="1">
      <c r="A34" s="997"/>
      <c r="C34" s="67"/>
      <c r="D34" s="67"/>
      <c r="E34" s="67" t="s">
        <v>54</v>
      </c>
      <c r="K34" s="1041">
        <v>0</v>
      </c>
      <c r="L34" s="1031"/>
      <c r="M34" s="1041">
        <v>295</v>
      </c>
      <c r="N34" s="1031"/>
      <c r="O34" s="1041">
        <f>K34+M34</f>
        <v>295</v>
      </c>
      <c r="P34" s="1001"/>
      <c r="Q34" s="1001"/>
    </row>
    <row r="35" spans="1:17" s="998" customFormat="1" ht="18.75" customHeight="1">
      <c r="A35" s="997"/>
      <c r="F35" s="998" t="s">
        <v>149</v>
      </c>
      <c r="K35" s="1031">
        <f>SUM(K33:K34)</f>
        <v>0</v>
      </c>
      <c r="L35" s="1031"/>
      <c r="M35" s="1031">
        <f>SUM(M33:M34)</f>
        <v>1361</v>
      </c>
      <c r="N35" s="1031"/>
      <c r="O35" s="1031">
        <f>SUM(O33:O34)</f>
        <v>1361</v>
      </c>
      <c r="P35" s="1001"/>
      <c r="Q35" s="1001"/>
    </row>
    <row r="36" spans="1:17" s="998" customFormat="1" ht="18.75" customHeight="1">
      <c r="A36" s="997"/>
      <c r="D36" s="67" t="s">
        <v>1062</v>
      </c>
      <c r="K36" s="1031"/>
      <c r="L36" s="1031"/>
      <c r="M36" s="1031"/>
      <c r="N36" s="1031"/>
      <c r="O36" s="1031"/>
      <c r="P36" s="1001"/>
      <c r="Q36" s="1001"/>
    </row>
    <row r="37" spans="1:17" s="998" customFormat="1" ht="18.75" customHeight="1">
      <c r="A37" s="997"/>
      <c r="D37" s="67"/>
      <c r="E37" s="67" t="s">
        <v>577</v>
      </c>
      <c r="K37" s="1031">
        <v>0</v>
      </c>
      <c r="L37" s="1031"/>
      <c r="M37" s="1031">
        <v>-1411</v>
      </c>
      <c r="N37" s="1031"/>
      <c r="O37" s="1031">
        <f>K37+M37</f>
        <v>-1411</v>
      </c>
      <c r="P37" s="1001"/>
      <c r="Q37" s="1001"/>
    </row>
    <row r="38" spans="1:17" s="998" customFormat="1" ht="19.5" thickBot="1">
      <c r="A38" s="997"/>
      <c r="F38" s="998" t="s">
        <v>186</v>
      </c>
      <c r="K38" s="1042">
        <f>SUM(K35:K37)</f>
        <v>0</v>
      </c>
      <c r="L38" s="1031"/>
      <c r="M38" s="1042">
        <f>SUM(M35:M37)</f>
        <v>-50</v>
      </c>
      <c r="N38" s="1031"/>
      <c r="O38" s="1042">
        <f>SUM(O35:O37)</f>
        <v>-50</v>
      </c>
      <c r="P38" s="1001"/>
      <c r="Q38" s="1001"/>
    </row>
    <row r="39" spans="1:17" ht="16.5" customHeight="1" thickTop="1">
      <c r="A39" s="989"/>
      <c r="B39" s="990"/>
      <c r="C39" s="934"/>
      <c r="K39" s="1002"/>
      <c r="L39" s="987"/>
      <c r="M39" s="1002"/>
      <c r="N39" s="934"/>
      <c r="O39" s="1002"/>
      <c r="P39" s="987"/>
      <c r="Q39" s="987"/>
    </row>
    <row r="40" spans="1:15" s="102" customFormat="1" ht="20.25">
      <c r="A40" s="1162"/>
      <c r="B40" s="1162"/>
      <c r="C40" s="1162"/>
      <c r="D40" s="1162"/>
      <c r="E40" s="1162"/>
      <c r="F40" s="1162"/>
      <c r="G40" s="1162"/>
      <c r="H40" s="1162"/>
      <c r="I40" s="1162"/>
      <c r="J40" s="1162"/>
      <c r="K40" s="1162"/>
      <c r="L40" s="1162"/>
      <c r="M40" s="1162"/>
      <c r="N40" s="1162"/>
      <c r="O40" s="1162"/>
    </row>
    <row r="41" spans="1:15" s="102" customFormat="1" ht="12.75" customHeight="1">
      <c r="A41" s="601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</row>
    <row r="42" spans="2:13" s="102" customFormat="1" ht="20.25">
      <c r="B42" s="576"/>
      <c r="G42" s="576"/>
      <c r="H42" s="576"/>
      <c r="I42" s="576"/>
      <c r="J42" s="576"/>
      <c r="K42" s="576"/>
      <c r="L42" s="576"/>
      <c r="M42" s="576"/>
    </row>
    <row r="43" s="20" customFormat="1" ht="20.25">
      <c r="O43" s="41" t="s">
        <v>1301</v>
      </c>
    </row>
    <row r="44" s="23" customFormat="1" ht="21">
      <c r="A44" s="147" t="s">
        <v>620</v>
      </c>
    </row>
    <row r="45" s="23" customFormat="1" ht="21">
      <c r="A45" s="147"/>
    </row>
    <row r="46" spans="1:16" ht="20.25" customHeight="1">
      <c r="A46" s="989" t="s">
        <v>229</v>
      </c>
      <c r="B46" s="990" t="s">
        <v>1070</v>
      </c>
      <c r="C46" s="934"/>
      <c r="K46" s="987"/>
      <c r="L46" s="987"/>
      <c r="M46" s="934"/>
      <c r="N46" s="987"/>
      <c r="O46" s="987"/>
      <c r="P46" s="987"/>
    </row>
    <row r="47" spans="1:17" ht="20.25" customHeight="1">
      <c r="A47" s="991"/>
      <c r="C47" s="995" t="s">
        <v>1386</v>
      </c>
      <c r="D47" s="26" t="s">
        <v>1478</v>
      </c>
      <c r="E47" s="322"/>
      <c r="F47" s="26"/>
      <c r="G47" s="26"/>
      <c r="L47" s="987"/>
      <c r="M47" s="987"/>
      <c r="N47" s="934"/>
      <c r="O47" s="987"/>
      <c r="P47" s="987"/>
      <c r="Q47" s="987"/>
    </row>
    <row r="48" spans="1:17" ht="20.25" customHeight="1">
      <c r="A48" s="991"/>
      <c r="C48" s="934"/>
      <c r="D48" s="26"/>
      <c r="E48" s="322"/>
      <c r="F48" s="26"/>
      <c r="G48" s="26"/>
      <c r="L48" s="987"/>
      <c r="M48" s="987"/>
      <c r="N48" s="934"/>
      <c r="O48" s="987"/>
      <c r="P48" s="987"/>
      <c r="Q48" s="987"/>
    </row>
    <row r="49" spans="1:17" s="998" customFormat="1" ht="20.25" customHeight="1">
      <c r="A49" s="997"/>
      <c r="C49" s="67"/>
      <c r="D49" s="851"/>
      <c r="E49" s="851"/>
      <c r="F49" s="67"/>
      <c r="G49" s="67"/>
      <c r="I49" s="282" t="s">
        <v>488</v>
      </c>
      <c r="J49" s="1022"/>
      <c r="K49" s="1022"/>
      <c r="L49" s="1022"/>
      <c r="M49" s="1022"/>
      <c r="N49" s="1022"/>
      <c r="O49" s="1022"/>
      <c r="P49" s="1001"/>
      <c r="Q49" s="1001"/>
    </row>
    <row r="50" spans="1:17" s="998" customFormat="1" ht="20.25" customHeight="1">
      <c r="A50" s="997"/>
      <c r="C50" s="67"/>
      <c r="D50" s="851"/>
      <c r="E50" s="851"/>
      <c r="F50" s="67"/>
      <c r="G50" s="67"/>
      <c r="I50" s="1160" t="s">
        <v>1071</v>
      </c>
      <c r="J50" s="1160"/>
      <c r="K50" s="1160"/>
      <c r="L50" s="1160"/>
      <c r="M50" s="1160"/>
      <c r="N50" s="1160"/>
      <c r="O50" s="1160"/>
      <c r="P50" s="1001"/>
      <c r="Q50" s="1001"/>
    </row>
    <row r="51" spans="1:17" s="998" customFormat="1" ht="20.25" customHeight="1">
      <c r="A51" s="997"/>
      <c r="C51" s="67"/>
      <c r="D51" s="851"/>
      <c r="E51" s="851"/>
      <c r="F51" s="67"/>
      <c r="G51" s="67"/>
      <c r="I51" s="1160" t="s">
        <v>111</v>
      </c>
      <c r="J51" s="1160"/>
      <c r="K51" s="1160"/>
      <c r="L51" s="1043"/>
      <c r="M51" s="1160" t="s">
        <v>112</v>
      </c>
      <c r="N51" s="1160"/>
      <c r="O51" s="1160"/>
      <c r="P51" s="1001"/>
      <c r="Q51" s="1001"/>
    </row>
    <row r="52" spans="1:17" s="998" customFormat="1" ht="20.25" customHeight="1">
      <c r="A52" s="997"/>
      <c r="D52" s="851"/>
      <c r="E52" s="851"/>
      <c r="F52" s="67"/>
      <c r="G52" s="67"/>
      <c r="I52" s="1025" t="s">
        <v>609</v>
      </c>
      <c r="J52" s="1026"/>
      <c r="K52" s="1027" t="s">
        <v>113</v>
      </c>
      <c r="L52" s="1028"/>
      <c r="M52" s="1025" t="s">
        <v>609</v>
      </c>
      <c r="N52" s="1026"/>
      <c r="O52" s="1027" t="s">
        <v>113</v>
      </c>
      <c r="P52" s="1001"/>
      <c r="Q52" s="1001"/>
    </row>
    <row r="53" spans="1:17" s="998" customFormat="1" ht="20.25" customHeight="1">
      <c r="A53" s="997"/>
      <c r="C53" s="67" t="s">
        <v>989</v>
      </c>
      <c r="D53" s="851"/>
      <c r="E53" s="851"/>
      <c r="F53" s="67"/>
      <c r="G53" s="67"/>
      <c r="J53" s="1034"/>
      <c r="K53" s="1034"/>
      <c r="L53" s="1034"/>
      <c r="N53" s="1034"/>
      <c r="O53" s="1034"/>
      <c r="P53" s="1001"/>
      <c r="Q53" s="1001"/>
    </row>
    <row r="54" spans="1:17" s="998" customFormat="1" ht="20.25" customHeight="1">
      <c r="A54" s="997"/>
      <c r="C54" s="67"/>
      <c r="D54" s="67" t="s">
        <v>1072</v>
      </c>
      <c r="E54" s="851"/>
      <c r="F54" s="67"/>
      <c r="G54" s="67"/>
      <c r="I54" s="1044">
        <v>11366</v>
      </c>
      <c r="J54" s="1044"/>
      <c r="K54" s="1044">
        <v>0</v>
      </c>
      <c r="L54" s="1044"/>
      <c r="M54" s="1044">
        <v>604</v>
      </c>
      <c r="N54" s="1044"/>
      <c r="O54" s="1044">
        <v>0</v>
      </c>
      <c r="P54" s="1001"/>
      <c r="Q54" s="1001"/>
    </row>
    <row r="55" spans="1:17" s="998" customFormat="1" ht="20.25" customHeight="1">
      <c r="A55" s="997"/>
      <c r="C55" s="67" t="s">
        <v>992</v>
      </c>
      <c r="D55" s="851"/>
      <c r="E55" s="851"/>
      <c r="F55" s="67"/>
      <c r="G55" s="67"/>
      <c r="I55" s="1044"/>
      <c r="J55" s="1044"/>
      <c r="K55" s="1044"/>
      <c r="L55" s="1044"/>
      <c r="M55" s="1044"/>
      <c r="N55" s="1044"/>
      <c r="O55" s="1044"/>
      <c r="P55" s="1001"/>
      <c r="Q55" s="1001"/>
    </row>
    <row r="56" spans="1:17" s="998" customFormat="1" ht="20.25" customHeight="1">
      <c r="A56" s="997"/>
      <c r="C56" s="67"/>
      <c r="D56" s="67" t="s">
        <v>1073</v>
      </c>
      <c r="E56" s="851"/>
      <c r="F56" s="67"/>
      <c r="G56" s="67"/>
      <c r="I56" s="1044"/>
      <c r="J56" s="1044"/>
      <c r="K56" s="1044"/>
      <c r="L56" s="1044"/>
      <c r="M56" s="1044"/>
      <c r="N56" s="1044"/>
      <c r="O56" s="1044"/>
      <c r="P56" s="1001"/>
      <c r="Q56" s="1001"/>
    </row>
    <row r="57" spans="1:17" s="998" customFormat="1" ht="20.25" customHeight="1">
      <c r="A57" s="997"/>
      <c r="C57" s="67"/>
      <c r="D57" s="851"/>
      <c r="E57" s="67" t="s">
        <v>1074</v>
      </c>
      <c r="G57" s="67"/>
      <c r="I57" s="1044"/>
      <c r="J57" s="1044"/>
      <c r="K57" s="1044"/>
      <c r="L57" s="1044"/>
      <c r="M57" s="1044"/>
      <c r="N57" s="1044"/>
      <c r="O57" s="1044"/>
      <c r="P57" s="1001"/>
      <c r="Q57" s="1001"/>
    </row>
    <row r="58" spans="1:17" s="998" customFormat="1" ht="20.25" customHeight="1">
      <c r="A58" s="997"/>
      <c r="C58" s="67"/>
      <c r="D58" s="851"/>
      <c r="E58" s="67" t="s">
        <v>1075</v>
      </c>
      <c r="G58" s="67"/>
      <c r="I58" s="1045">
        <v>3396</v>
      </c>
      <c r="J58" s="1044"/>
      <c r="K58" s="1045">
        <v>0</v>
      </c>
      <c r="L58" s="1044"/>
      <c r="M58" s="1045">
        <v>50</v>
      </c>
      <c r="N58" s="1044"/>
      <c r="O58" s="1045">
        <v>0</v>
      </c>
      <c r="P58" s="1001"/>
      <c r="Q58" s="1001"/>
    </row>
    <row r="59" spans="1:17" s="998" customFormat="1" ht="20.25" customHeight="1" thickBot="1">
      <c r="A59" s="997"/>
      <c r="C59" s="67" t="s">
        <v>1076</v>
      </c>
      <c r="D59" s="851"/>
      <c r="E59" s="851"/>
      <c r="F59" s="67"/>
      <c r="G59" s="67"/>
      <c r="I59" s="1046">
        <f>SUM(I54:I58)</f>
        <v>14762</v>
      </c>
      <c r="J59" s="1044"/>
      <c r="K59" s="1046">
        <f>SUM(K54:K58)</f>
        <v>0</v>
      </c>
      <c r="L59" s="1044"/>
      <c r="M59" s="1046">
        <f>SUM(M54:M58)</f>
        <v>654</v>
      </c>
      <c r="N59" s="1044"/>
      <c r="O59" s="1046">
        <f>SUM(O54:O58)</f>
        <v>0</v>
      </c>
      <c r="P59" s="1001"/>
      <c r="Q59" s="1001"/>
    </row>
    <row r="60" spans="1:17" ht="3" customHeight="1" thickTop="1">
      <c r="A60" s="991"/>
      <c r="C60" s="934"/>
      <c r="D60" s="26"/>
      <c r="E60" s="322"/>
      <c r="F60" s="26"/>
      <c r="L60" s="987"/>
      <c r="M60" s="987"/>
      <c r="N60" s="934"/>
      <c r="O60" s="987"/>
      <c r="P60" s="987"/>
      <c r="Q60" s="987"/>
    </row>
    <row r="61" spans="1:17" ht="20.25" customHeight="1">
      <c r="A61" s="991"/>
      <c r="C61" s="995" t="s">
        <v>1387</v>
      </c>
      <c r="D61" s="26" t="s">
        <v>1077</v>
      </c>
      <c r="E61" s="322"/>
      <c r="F61" s="26"/>
      <c r="G61" s="26"/>
      <c r="L61" s="987"/>
      <c r="M61" s="987"/>
      <c r="N61" s="934"/>
      <c r="O61" s="987"/>
      <c r="P61" s="987"/>
      <c r="Q61" s="987"/>
    </row>
    <row r="62" spans="1:17" s="998" customFormat="1" ht="20.25" customHeight="1">
      <c r="A62" s="997"/>
      <c r="C62" s="67"/>
      <c r="D62" s="851"/>
      <c r="E62" s="851"/>
      <c r="F62" s="67"/>
      <c r="G62" s="67"/>
      <c r="I62" s="1167" t="s">
        <v>488</v>
      </c>
      <c r="J62" s="1167"/>
      <c r="K62" s="1167"/>
      <c r="L62" s="1167"/>
      <c r="M62" s="1167"/>
      <c r="N62" s="1167"/>
      <c r="O62" s="1167"/>
      <c r="P62" s="1001"/>
      <c r="Q62" s="1001"/>
    </row>
    <row r="63" spans="1:17" s="998" customFormat="1" ht="20.25" customHeight="1">
      <c r="A63" s="997"/>
      <c r="C63" s="67"/>
      <c r="D63" s="851"/>
      <c r="E63" s="851"/>
      <c r="F63" s="67"/>
      <c r="G63" s="67"/>
      <c r="I63" s="1168" t="s">
        <v>111</v>
      </c>
      <c r="J63" s="1168"/>
      <c r="K63" s="1168"/>
      <c r="L63" s="1168"/>
      <c r="M63" s="1168"/>
      <c r="N63" s="1168"/>
      <c r="O63" s="1168"/>
      <c r="P63" s="1001"/>
      <c r="Q63" s="1001"/>
    </row>
    <row r="64" spans="1:17" s="998" customFormat="1" ht="20.25" customHeight="1">
      <c r="A64" s="997"/>
      <c r="C64" s="67"/>
      <c r="D64" s="851"/>
      <c r="E64" s="851"/>
      <c r="F64" s="67"/>
      <c r="G64" s="67"/>
      <c r="I64" s="1160" t="s">
        <v>1071</v>
      </c>
      <c r="J64" s="1160"/>
      <c r="K64" s="1160"/>
      <c r="L64" s="1160"/>
      <c r="M64" s="1160"/>
      <c r="N64" s="1160"/>
      <c r="O64" s="1160"/>
      <c r="P64" s="1001"/>
      <c r="Q64" s="1001"/>
    </row>
    <row r="65" spans="1:17" s="998" customFormat="1" ht="20.25" customHeight="1">
      <c r="A65" s="997"/>
      <c r="C65" s="67"/>
      <c r="D65" s="851"/>
      <c r="E65" s="851"/>
      <c r="F65" s="67"/>
      <c r="G65" s="67"/>
      <c r="I65" s="1160" t="s">
        <v>609</v>
      </c>
      <c r="J65" s="1161"/>
      <c r="K65" s="1161"/>
      <c r="L65" s="1034"/>
      <c r="M65" s="1160" t="s">
        <v>113</v>
      </c>
      <c r="N65" s="1161"/>
      <c r="O65" s="1161"/>
      <c r="P65" s="1001"/>
      <c r="Q65" s="1001"/>
    </row>
    <row r="66" spans="1:17" s="998" customFormat="1" ht="20.25" customHeight="1">
      <c r="A66" s="997"/>
      <c r="C66" s="67"/>
      <c r="D66" s="851"/>
      <c r="E66" s="851"/>
      <c r="F66" s="67"/>
      <c r="G66" s="67"/>
      <c r="I66" s="1043" t="s">
        <v>1078</v>
      </c>
      <c r="J66" s="1047"/>
      <c r="K66" s="1043" t="s">
        <v>1079</v>
      </c>
      <c r="L66" s="1034"/>
      <c r="M66" s="1043" t="s">
        <v>1078</v>
      </c>
      <c r="N66" s="1047"/>
      <c r="O66" s="1043" t="s">
        <v>1079</v>
      </c>
      <c r="P66" s="1001"/>
      <c r="Q66" s="1001"/>
    </row>
    <row r="67" spans="1:17" s="998" customFormat="1" ht="20.25" customHeight="1">
      <c r="A67" s="997"/>
      <c r="C67" s="67"/>
      <c r="D67" s="851"/>
      <c r="E67" s="851"/>
      <c r="F67" s="67"/>
      <c r="G67" s="67"/>
      <c r="I67" s="1048" t="s">
        <v>1080</v>
      </c>
      <c r="J67" s="1047"/>
      <c r="K67" s="1048" t="s">
        <v>182</v>
      </c>
      <c r="L67" s="1034"/>
      <c r="M67" s="1048" t="s">
        <v>1080</v>
      </c>
      <c r="N67" s="1047"/>
      <c r="O67" s="1048" t="s">
        <v>182</v>
      </c>
      <c r="P67" s="1001"/>
      <c r="Q67" s="1001"/>
    </row>
    <row r="68" spans="1:17" s="998" customFormat="1" ht="20.25" customHeight="1">
      <c r="A68" s="997"/>
      <c r="C68" s="67" t="s">
        <v>297</v>
      </c>
      <c r="D68" s="851"/>
      <c r="E68" s="851"/>
      <c r="F68" s="67"/>
      <c r="G68" s="67"/>
      <c r="I68" s="1034"/>
      <c r="J68" s="1034"/>
      <c r="K68" s="1044">
        <v>283656</v>
      </c>
      <c r="L68" s="1044"/>
      <c r="M68" s="1044"/>
      <c r="N68" s="1044"/>
      <c r="O68" s="1044">
        <v>107150</v>
      </c>
      <c r="P68" s="1001"/>
      <c r="Q68" s="1001"/>
    </row>
    <row r="69" spans="1:17" s="998" customFormat="1" ht="20.25" customHeight="1">
      <c r="A69" s="997"/>
      <c r="C69" s="1049" t="s">
        <v>235</v>
      </c>
      <c r="D69" s="67" t="s">
        <v>1388</v>
      </c>
      <c r="E69" s="851"/>
      <c r="F69" s="67"/>
      <c r="G69" s="67"/>
      <c r="I69" s="1034"/>
      <c r="J69" s="1034"/>
      <c r="K69" s="1050">
        <v>-267447</v>
      </c>
      <c r="L69" s="1044"/>
      <c r="M69" s="1044"/>
      <c r="N69" s="1044"/>
      <c r="O69" s="1050">
        <v>-137439</v>
      </c>
      <c r="P69" s="1001"/>
      <c r="Q69" s="1001"/>
    </row>
    <row r="70" spans="1:17" s="998" customFormat="1" ht="20.25" customHeight="1" thickBot="1">
      <c r="A70" s="997"/>
      <c r="C70" s="1049"/>
      <c r="D70" s="67" t="s">
        <v>186</v>
      </c>
      <c r="E70" s="851"/>
      <c r="F70" s="67"/>
      <c r="G70" s="67"/>
      <c r="I70" s="1034"/>
      <c r="J70" s="1034"/>
      <c r="K70" s="1046">
        <f>SUM(K68:K69)</f>
        <v>16209</v>
      </c>
      <c r="L70" s="1044"/>
      <c r="M70" s="1044"/>
      <c r="N70" s="1044"/>
      <c r="O70" s="1032">
        <f>SUM(O68:O69)</f>
        <v>-30289</v>
      </c>
      <c r="P70" s="1001"/>
      <c r="Q70" s="1001"/>
    </row>
    <row r="71" spans="1:17" s="998" customFormat="1" ht="20.25" customHeight="1" thickTop="1">
      <c r="A71" s="997"/>
      <c r="C71" s="67" t="s">
        <v>1081</v>
      </c>
      <c r="D71" s="851"/>
      <c r="E71" s="851"/>
      <c r="F71" s="67"/>
      <c r="G71" s="67"/>
      <c r="I71" s="1051" t="s">
        <v>1082</v>
      </c>
      <c r="J71" s="1034"/>
      <c r="K71" s="1044">
        <f>K70*I71+0.01</f>
        <v>3241.8100000000004</v>
      </c>
      <c r="L71" s="1044"/>
      <c r="M71" s="1051" t="s">
        <v>1083</v>
      </c>
      <c r="N71" s="1044"/>
      <c r="O71" s="1044">
        <v>0</v>
      </c>
      <c r="P71" s="1001"/>
      <c r="Q71" s="1001"/>
    </row>
    <row r="72" spans="1:17" s="998" customFormat="1" ht="20.25" customHeight="1">
      <c r="A72" s="997"/>
      <c r="C72" s="67" t="s">
        <v>1084</v>
      </c>
      <c r="D72" s="851"/>
      <c r="E72" s="851"/>
      <c r="F72" s="67"/>
      <c r="G72" s="67"/>
      <c r="I72" s="1034"/>
      <c r="J72" s="1034"/>
      <c r="K72" s="1044"/>
      <c r="L72" s="1044"/>
      <c r="M72" s="1044"/>
      <c r="N72" s="1044"/>
      <c r="O72" s="1044"/>
      <c r="P72" s="1001"/>
      <c r="Q72" s="1001"/>
    </row>
    <row r="73" spans="1:17" s="998" customFormat="1" ht="20.25" customHeight="1">
      <c r="A73" s="997"/>
      <c r="C73" s="67"/>
      <c r="D73" s="67" t="s">
        <v>1085</v>
      </c>
      <c r="E73" s="851"/>
      <c r="F73" s="67"/>
      <c r="G73" s="67"/>
      <c r="I73" s="1034"/>
      <c r="J73" s="1034"/>
      <c r="K73" s="1044">
        <v>8124</v>
      </c>
      <c r="L73" s="1044"/>
      <c r="M73" s="1044"/>
      <c r="N73" s="1044"/>
      <c r="O73" s="1044">
        <v>0</v>
      </c>
      <c r="P73" s="1001"/>
      <c r="Q73" s="1001"/>
    </row>
    <row r="74" spans="1:17" s="998" customFormat="1" ht="20.25" customHeight="1">
      <c r="A74" s="997"/>
      <c r="C74" s="67" t="s">
        <v>1086</v>
      </c>
      <c r="D74" s="851"/>
      <c r="E74" s="851"/>
      <c r="F74" s="67"/>
      <c r="G74" s="67"/>
      <c r="I74" s="1034"/>
      <c r="J74" s="1034"/>
      <c r="K74" s="1044"/>
      <c r="L74" s="1044"/>
      <c r="M74" s="1044"/>
      <c r="N74" s="1044"/>
      <c r="O74" s="1044"/>
      <c r="P74" s="1001"/>
      <c r="Q74" s="1001"/>
    </row>
    <row r="75" spans="1:17" s="998" customFormat="1" ht="20.25" customHeight="1">
      <c r="A75" s="997"/>
      <c r="C75" s="67"/>
      <c r="D75" s="67" t="s">
        <v>1087</v>
      </c>
      <c r="E75" s="851"/>
      <c r="F75" s="67"/>
      <c r="G75" s="67"/>
      <c r="I75" s="1034"/>
      <c r="J75" s="1034"/>
      <c r="K75" s="1052"/>
      <c r="L75" s="1044"/>
      <c r="M75" s="1044"/>
      <c r="N75" s="1044"/>
      <c r="O75" s="1052"/>
      <c r="P75" s="1001"/>
      <c r="Q75" s="1001"/>
    </row>
    <row r="76" spans="1:17" s="998" customFormat="1" ht="20.25" customHeight="1">
      <c r="A76" s="997"/>
      <c r="C76" s="67"/>
      <c r="D76" s="67" t="s">
        <v>992</v>
      </c>
      <c r="E76" s="851"/>
      <c r="F76" s="67"/>
      <c r="G76" s="67"/>
      <c r="I76" s="1034"/>
      <c r="J76" s="1034"/>
      <c r="K76" s="1044">
        <v>0</v>
      </c>
      <c r="L76" s="1044"/>
      <c r="M76" s="1044"/>
      <c r="N76" s="1044"/>
      <c r="O76" s="1053">
        <v>0</v>
      </c>
      <c r="P76" s="1001"/>
      <c r="Q76" s="1001"/>
    </row>
    <row r="77" spans="1:17" s="998" customFormat="1" ht="20.25" customHeight="1" thickBot="1">
      <c r="A77" s="997"/>
      <c r="C77" s="67" t="s">
        <v>1088</v>
      </c>
      <c r="D77" s="851"/>
      <c r="E77" s="851"/>
      <c r="F77" s="67"/>
      <c r="G77" s="67"/>
      <c r="I77" s="1054">
        <f>+K77/K70</f>
        <v>0.7012036522919367</v>
      </c>
      <c r="J77" s="1034"/>
      <c r="K77" s="1046">
        <f>SUM(K71:K76)</f>
        <v>11365.810000000001</v>
      </c>
      <c r="L77" s="1044"/>
      <c r="M77" s="1081" t="s">
        <v>14</v>
      </c>
      <c r="N77" s="1044"/>
      <c r="O77" s="1046">
        <f>SUM(O71:O76)</f>
        <v>0</v>
      </c>
      <c r="P77" s="1001"/>
      <c r="Q77" s="1001"/>
    </row>
    <row r="78" spans="1:17" ht="27" customHeight="1" thickTop="1">
      <c r="A78" s="991"/>
      <c r="C78" s="26"/>
      <c r="D78" s="322"/>
      <c r="E78" s="322"/>
      <c r="F78" s="26"/>
      <c r="G78" s="26"/>
      <c r="I78" s="1013"/>
      <c r="J78" s="910"/>
      <c r="K78" s="1015"/>
      <c r="L78" s="910"/>
      <c r="M78" s="1013"/>
      <c r="N78" s="910"/>
      <c r="O78" s="910"/>
      <c r="P78" s="987"/>
      <c r="Q78" s="987"/>
    </row>
    <row r="79" spans="1:15" s="102" customFormat="1" ht="20.25">
      <c r="A79" s="1162"/>
      <c r="B79" s="1162"/>
      <c r="C79" s="1162"/>
      <c r="D79" s="1162"/>
      <c r="E79" s="1162"/>
      <c r="F79" s="1162"/>
      <c r="G79" s="1162"/>
      <c r="H79" s="1162"/>
      <c r="I79" s="1162"/>
      <c r="J79" s="1162"/>
      <c r="K79" s="1162"/>
      <c r="L79" s="1162"/>
      <c r="M79" s="1162"/>
      <c r="N79" s="1162"/>
      <c r="O79" s="1162"/>
    </row>
    <row r="80" spans="1:15" s="102" customFormat="1" ht="20.25">
      <c r="A80" s="602"/>
      <c r="B80" s="602"/>
      <c r="C80" s="602"/>
      <c r="D80" s="602"/>
      <c r="E80" s="582"/>
      <c r="F80" s="602"/>
      <c r="G80" s="602"/>
      <c r="H80" s="602"/>
      <c r="I80" s="602"/>
      <c r="J80" s="602"/>
      <c r="K80" s="602"/>
      <c r="L80" s="602"/>
      <c r="M80" s="602"/>
      <c r="N80" s="602"/>
      <c r="O80" s="602"/>
    </row>
    <row r="81" spans="2:13" s="102" customFormat="1" ht="20.25">
      <c r="B81" s="576"/>
      <c r="G81" s="576"/>
      <c r="H81" s="576"/>
      <c r="I81" s="576"/>
      <c r="J81" s="576"/>
      <c r="K81" s="576"/>
      <c r="L81" s="576"/>
      <c r="M81" s="576"/>
    </row>
    <row r="82" spans="2:13" s="102" customFormat="1" ht="20.25">
      <c r="B82" s="576"/>
      <c r="G82" s="576"/>
      <c r="H82" s="576"/>
      <c r="I82" s="576"/>
      <c r="J82" s="576"/>
      <c r="K82" s="576"/>
      <c r="L82" s="576"/>
      <c r="M82" s="576"/>
    </row>
    <row r="83" s="23" customFormat="1" ht="20.25">
      <c r="O83" s="10" t="s">
        <v>1302</v>
      </c>
    </row>
    <row r="84" s="23" customFormat="1" ht="21">
      <c r="A84" s="147" t="s">
        <v>620</v>
      </c>
    </row>
    <row r="85" s="23" customFormat="1" ht="21">
      <c r="A85" s="147"/>
    </row>
    <row r="86" spans="1:16" ht="20.25" customHeight="1">
      <c r="A86" s="989" t="s">
        <v>229</v>
      </c>
      <c r="B86" s="990" t="s">
        <v>1070</v>
      </c>
      <c r="C86" s="934"/>
      <c r="K86" s="987"/>
      <c r="L86" s="987"/>
      <c r="M86" s="934"/>
      <c r="N86" s="987"/>
      <c r="O86" s="987"/>
      <c r="P86" s="987"/>
    </row>
    <row r="87" spans="1:17" ht="21.75" customHeight="1">
      <c r="A87" s="991"/>
      <c r="C87" s="995" t="s">
        <v>1387</v>
      </c>
      <c r="D87" s="26" t="s">
        <v>1089</v>
      </c>
      <c r="E87" s="322"/>
      <c r="F87" s="26"/>
      <c r="G87" s="26"/>
      <c r="I87" s="1013"/>
      <c r="J87" s="910"/>
      <c r="K87" s="1015"/>
      <c r="L87" s="910"/>
      <c r="M87" s="1013"/>
      <c r="N87" s="910"/>
      <c r="O87" s="910"/>
      <c r="P87" s="987"/>
      <c r="Q87" s="987"/>
    </row>
    <row r="88" spans="1:17" ht="21.75" customHeight="1">
      <c r="A88" s="129"/>
      <c r="C88" s="26"/>
      <c r="D88" s="322"/>
      <c r="E88" s="322"/>
      <c r="F88" s="26"/>
      <c r="G88" s="26"/>
      <c r="I88" s="1163" t="s">
        <v>488</v>
      </c>
      <c r="J88" s="1163"/>
      <c r="K88" s="1163"/>
      <c r="L88" s="1163"/>
      <c r="M88" s="1163"/>
      <c r="N88" s="1163"/>
      <c r="O88" s="1163"/>
      <c r="P88" s="987"/>
      <c r="Q88" s="987"/>
    </row>
    <row r="89" spans="1:17" ht="21.75" customHeight="1">
      <c r="A89" s="129"/>
      <c r="C89" s="26"/>
      <c r="D89" s="322"/>
      <c r="E89" s="322"/>
      <c r="F89" s="26"/>
      <c r="G89" s="26"/>
      <c r="I89" s="1164" t="s">
        <v>112</v>
      </c>
      <c r="J89" s="1164"/>
      <c r="K89" s="1164"/>
      <c r="L89" s="1164"/>
      <c r="M89" s="1164"/>
      <c r="N89" s="1164"/>
      <c r="O89" s="1164"/>
      <c r="P89" s="987"/>
      <c r="Q89" s="987"/>
    </row>
    <row r="90" spans="1:17" ht="21.75" customHeight="1">
      <c r="A90" s="129"/>
      <c r="C90" s="26"/>
      <c r="D90" s="322"/>
      <c r="E90" s="322"/>
      <c r="F90" s="26"/>
      <c r="G90" s="26"/>
      <c r="I90" s="1165" t="s">
        <v>1071</v>
      </c>
      <c r="J90" s="1165"/>
      <c r="K90" s="1165"/>
      <c r="L90" s="1165"/>
      <c r="M90" s="1165"/>
      <c r="N90" s="1165"/>
      <c r="O90" s="1165"/>
      <c r="P90" s="987"/>
      <c r="Q90" s="987"/>
    </row>
    <row r="91" spans="1:17" ht="21.75" customHeight="1">
      <c r="A91" s="129"/>
      <c r="C91" s="26"/>
      <c r="D91" s="322"/>
      <c r="E91" s="322"/>
      <c r="F91" s="26"/>
      <c r="G91" s="26"/>
      <c r="I91" s="1165" t="s">
        <v>609</v>
      </c>
      <c r="J91" s="1166"/>
      <c r="K91" s="1166"/>
      <c r="L91" s="910"/>
      <c r="M91" s="1165" t="s">
        <v>113</v>
      </c>
      <c r="N91" s="1166"/>
      <c r="O91" s="1166"/>
      <c r="P91" s="987"/>
      <c r="Q91" s="987"/>
    </row>
    <row r="92" spans="1:17" ht="21.75" customHeight="1">
      <c r="A92" s="129"/>
      <c r="C92" s="26"/>
      <c r="D92" s="322"/>
      <c r="E92" s="322"/>
      <c r="F92" s="26"/>
      <c r="G92" s="26"/>
      <c r="I92" s="1003" t="s">
        <v>1078</v>
      </c>
      <c r="J92" s="1006"/>
      <c r="K92" s="1003" t="s">
        <v>1079</v>
      </c>
      <c r="L92" s="910"/>
      <c r="M92" s="1003" t="s">
        <v>1078</v>
      </c>
      <c r="N92" s="1006"/>
      <c r="O92" s="1003" t="s">
        <v>1079</v>
      </c>
      <c r="P92" s="987"/>
      <c r="Q92" s="987"/>
    </row>
    <row r="93" spans="1:17" ht="21.75" customHeight="1">
      <c r="A93" s="129"/>
      <c r="C93" s="26"/>
      <c r="D93" s="322"/>
      <c r="E93" s="322"/>
      <c r="F93" s="26"/>
      <c r="G93" s="26"/>
      <c r="I93" s="1007" t="s">
        <v>1080</v>
      </c>
      <c r="J93" s="1006"/>
      <c r="K93" s="1007" t="s">
        <v>182</v>
      </c>
      <c r="L93" s="910"/>
      <c r="M93" s="1007" t="s">
        <v>1080</v>
      </c>
      <c r="N93" s="1006"/>
      <c r="O93" s="1007" t="s">
        <v>182</v>
      </c>
      <c r="P93" s="987"/>
      <c r="Q93" s="987"/>
    </row>
    <row r="94" spans="1:17" ht="21.75" customHeight="1">
      <c r="A94" s="129"/>
      <c r="C94" s="26" t="s">
        <v>297</v>
      </c>
      <c r="D94" s="26"/>
      <c r="E94" s="322"/>
      <c r="F94" s="26"/>
      <c r="G94" s="26"/>
      <c r="I94" s="910"/>
      <c r="J94" s="910"/>
      <c r="K94" s="1016">
        <v>204099</v>
      </c>
      <c r="L94" s="910"/>
      <c r="M94" s="910"/>
      <c r="N94" s="910"/>
      <c r="O94" s="1016">
        <v>105027</v>
      </c>
      <c r="P94" s="987"/>
      <c r="Q94" s="987"/>
    </row>
    <row r="95" spans="1:17" ht="20.25" customHeight="1">
      <c r="A95" s="991"/>
      <c r="C95" s="1008" t="s">
        <v>235</v>
      </c>
      <c r="D95" s="26" t="s">
        <v>1388</v>
      </c>
      <c r="E95" s="322"/>
      <c r="F95" s="26"/>
      <c r="G95" s="26"/>
      <c r="I95" s="910"/>
      <c r="J95" s="910"/>
      <c r="K95" s="1009">
        <v>-182757</v>
      </c>
      <c r="L95" s="992"/>
      <c r="M95" s="992"/>
      <c r="N95" s="992"/>
      <c r="O95" s="1009">
        <v>-119001</v>
      </c>
      <c r="P95" s="987"/>
      <c r="Q95" s="987"/>
    </row>
    <row r="96" spans="1:17" ht="20.25" customHeight="1" thickBot="1">
      <c r="A96" s="991"/>
      <c r="C96" s="1008"/>
      <c r="D96" s="26" t="s">
        <v>186</v>
      </c>
      <c r="E96" s="322"/>
      <c r="F96" s="26"/>
      <c r="G96" s="26"/>
      <c r="I96" s="910"/>
      <c r="J96" s="910"/>
      <c r="K96" s="1005">
        <f>SUM(K94:K95)</f>
        <v>21342</v>
      </c>
      <c r="L96" s="1004"/>
      <c r="M96" s="1004"/>
      <c r="N96" s="1004"/>
      <c r="O96" s="994">
        <f>SUM(O94:O95)</f>
        <v>-13974</v>
      </c>
      <c r="P96" s="987"/>
      <c r="Q96" s="987"/>
    </row>
    <row r="97" spans="1:17" ht="21.75" customHeight="1" thickTop="1">
      <c r="A97" s="129"/>
      <c r="C97" s="26" t="s">
        <v>1081</v>
      </c>
      <c r="D97" s="322"/>
      <c r="E97" s="322"/>
      <c r="F97" s="26"/>
      <c r="G97" s="26"/>
      <c r="I97" s="1010" t="s">
        <v>1082</v>
      </c>
      <c r="J97" s="910"/>
      <c r="K97" s="1004">
        <f>K96*I97</f>
        <v>4268.400000000001</v>
      </c>
      <c r="L97" s="910"/>
      <c r="M97" s="1010" t="s">
        <v>1083</v>
      </c>
      <c r="N97" s="910"/>
      <c r="O97" s="1004">
        <v>0</v>
      </c>
      <c r="P97" s="987"/>
      <c r="Q97" s="987"/>
    </row>
    <row r="98" spans="1:17" ht="21.75" customHeight="1">
      <c r="A98" s="129"/>
      <c r="C98" s="26" t="s">
        <v>1390</v>
      </c>
      <c r="D98" s="322"/>
      <c r="E98" s="322"/>
      <c r="F98" s="26"/>
      <c r="G98" s="26"/>
      <c r="I98" s="910"/>
      <c r="J98" s="910"/>
      <c r="K98" s="1004"/>
      <c r="L98" s="910"/>
      <c r="M98" s="910"/>
      <c r="N98" s="910"/>
      <c r="O98" s="1004"/>
      <c r="P98" s="987"/>
      <c r="Q98" s="987"/>
    </row>
    <row r="99" spans="1:17" ht="21.75" customHeight="1">
      <c r="A99" s="129"/>
      <c r="C99" s="26"/>
      <c r="D99" s="26" t="s">
        <v>1391</v>
      </c>
      <c r="E99" s="322"/>
      <c r="F99" s="26"/>
      <c r="G99" s="26"/>
      <c r="I99" s="910"/>
      <c r="J99" s="910"/>
      <c r="K99" s="992">
        <v>-3664</v>
      </c>
      <c r="L99" s="910"/>
      <c r="M99" s="910"/>
      <c r="N99" s="910"/>
      <c r="O99" s="1004">
        <v>0</v>
      </c>
      <c r="P99" s="987"/>
      <c r="Q99" s="987"/>
    </row>
    <row r="100" spans="1:17" ht="21.75" customHeight="1">
      <c r="A100" s="129"/>
      <c r="C100" s="26" t="s">
        <v>1086</v>
      </c>
      <c r="D100" s="322"/>
      <c r="E100" s="322"/>
      <c r="F100" s="26"/>
      <c r="G100" s="26"/>
      <c r="I100" s="910"/>
      <c r="J100" s="910"/>
      <c r="K100" s="1004"/>
      <c r="L100" s="910"/>
      <c r="M100" s="910"/>
      <c r="N100" s="910"/>
      <c r="O100" s="1004"/>
      <c r="P100" s="987"/>
      <c r="Q100" s="987"/>
    </row>
    <row r="101" spans="1:17" ht="21.75" customHeight="1">
      <c r="A101" s="129"/>
      <c r="C101" s="26"/>
      <c r="D101" s="26" t="s">
        <v>1087</v>
      </c>
      <c r="E101" s="322"/>
      <c r="F101" s="26"/>
      <c r="G101" s="26"/>
      <c r="I101" s="910"/>
      <c r="J101" s="910"/>
      <c r="K101" s="1011"/>
      <c r="L101" s="910"/>
      <c r="M101" s="910"/>
      <c r="N101" s="910"/>
      <c r="O101" s="1011"/>
      <c r="P101" s="987"/>
      <c r="Q101" s="987"/>
    </row>
    <row r="102" spans="1:17" ht="21.75" customHeight="1">
      <c r="A102" s="129"/>
      <c r="C102" s="26"/>
      <c r="D102" s="26" t="s">
        <v>992</v>
      </c>
      <c r="E102" s="322"/>
      <c r="F102" s="26"/>
      <c r="G102" s="26"/>
      <c r="I102" s="910"/>
      <c r="J102" s="910"/>
      <c r="K102" s="1004">
        <v>0</v>
      </c>
      <c r="L102" s="910"/>
      <c r="M102" s="910"/>
      <c r="N102" s="910"/>
      <c r="O102" s="1012">
        <v>0</v>
      </c>
      <c r="P102" s="987"/>
      <c r="Q102" s="987"/>
    </row>
    <row r="103" spans="1:17" ht="21.75" customHeight="1" thickBot="1">
      <c r="A103" s="129"/>
      <c r="C103" s="26" t="s">
        <v>1088</v>
      </c>
      <c r="D103" s="322"/>
      <c r="E103" s="322"/>
      <c r="F103" s="26"/>
      <c r="G103" s="26"/>
      <c r="I103" s="1014">
        <f>+K103/K94</f>
        <v>0.0029613079926898247</v>
      </c>
      <c r="J103" s="910"/>
      <c r="K103" s="1005">
        <f>SUM(K97:K102)</f>
        <v>604.4000000000005</v>
      </c>
      <c r="L103" s="910"/>
      <c r="M103" s="1081" t="s">
        <v>14</v>
      </c>
      <c r="N103" s="910"/>
      <c r="O103" s="1005">
        <f>SUM(O97:O102)</f>
        <v>0</v>
      </c>
      <c r="P103" s="987"/>
      <c r="Q103" s="987"/>
    </row>
    <row r="104" spans="1:17" ht="6" customHeight="1" thickTop="1">
      <c r="A104" s="129"/>
      <c r="C104" s="26"/>
      <c r="D104" s="322"/>
      <c r="E104" s="322"/>
      <c r="F104" s="26"/>
      <c r="G104" s="26"/>
      <c r="I104" s="1017"/>
      <c r="J104" s="910"/>
      <c r="K104" s="1004"/>
      <c r="L104" s="910"/>
      <c r="M104" s="1013"/>
      <c r="N104" s="910"/>
      <c r="O104" s="910"/>
      <c r="P104" s="987"/>
      <c r="Q104" s="987"/>
    </row>
    <row r="105" spans="1:17" ht="21.75" customHeight="1">
      <c r="A105" s="129"/>
      <c r="C105" s="995" t="s">
        <v>1479</v>
      </c>
      <c r="D105" s="1018" t="s">
        <v>1090</v>
      </c>
      <c r="E105" s="322"/>
      <c r="F105" s="26"/>
      <c r="G105" s="26"/>
      <c r="H105" s="777"/>
      <c r="I105" s="777"/>
      <c r="J105" s="777"/>
      <c r="K105" s="1011"/>
      <c r="O105" s="988"/>
      <c r="P105" s="987"/>
      <c r="Q105" s="987"/>
    </row>
    <row r="106" spans="1:17" ht="21.75" customHeight="1">
      <c r="A106" s="129"/>
      <c r="C106" s="26"/>
      <c r="D106" s="911" t="s">
        <v>1091</v>
      </c>
      <c r="E106" s="322"/>
      <c r="F106" s="26"/>
      <c r="H106" s="777"/>
      <c r="I106" s="777"/>
      <c r="J106" s="777"/>
      <c r="O106" s="988"/>
      <c r="P106" s="987"/>
      <c r="Q106" s="987"/>
    </row>
    <row r="107" spans="1:17" ht="21.75" customHeight="1">
      <c r="A107" s="129"/>
      <c r="C107" s="26"/>
      <c r="D107" s="322"/>
      <c r="E107" s="26" t="s">
        <v>1389</v>
      </c>
      <c r="H107" s="777"/>
      <c r="I107" s="777"/>
      <c r="J107" s="777"/>
      <c r="O107" s="988"/>
      <c r="P107" s="987"/>
      <c r="Q107" s="987"/>
    </row>
    <row r="108" spans="1:17" ht="21.75" customHeight="1">
      <c r="A108" s="129"/>
      <c r="C108" s="26" t="s">
        <v>1093</v>
      </c>
      <c r="D108" s="322"/>
      <c r="E108" s="26"/>
      <c r="H108" s="777"/>
      <c r="I108" s="777"/>
      <c r="J108" s="777"/>
      <c r="O108" s="988"/>
      <c r="P108" s="987"/>
      <c r="Q108" s="987"/>
    </row>
    <row r="109" spans="1:17" ht="21.75" customHeight="1">
      <c r="A109" s="1019"/>
      <c r="E109" s="777" t="s">
        <v>1256</v>
      </c>
      <c r="F109" s="26"/>
      <c r="G109" s="777"/>
      <c r="I109" s="1020"/>
      <c r="J109" s="672"/>
      <c r="K109" s="1020"/>
      <c r="L109" s="672"/>
      <c r="M109" s="1020"/>
      <c r="N109" s="672"/>
      <c r="O109" s="1020"/>
      <c r="P109" s="987"/>
      <c r="Q109" s="987"/>
    </row>
    <row r="110" spans="1:17" ht="21.75" customHeight="1">
      <c r="A110" s="1019"/>
      <c r="C110" s="777" t="s">
        <v>1257</v>
      </c>
      <c r="E110" s="1021"/>
      <c r="F110" s="26"/>
      <c r="G110" s="777"/>
      <c r="I110" s="1020"/>
      <c r="J110" s="672"/>
      <c r="K110" s="1020"/>
      <c r="L110" s="672"/>
      <c r="M110" s="1020"/>
      <c r="N110" s="672"/>
      <c r="O110" s="1020"/>
      <c r="P110" s="987"/>
      <c r="Q110" s="987"/>
    </row>
    <row r="111" spans="1:17" ht="21.75" customHeight="1">
      <c r="A111" s="1019"/>
      <c r="C111" s="777" t="s">
        <v>1258</v>
      </c>
      <c r="E111" s="1021"/>
      <c r="F111" s="26"/>
      <c r="G111" s="777"/>
      <c r="I111" s="1020"/>
      <c r="J111" s="672"/>
      <c r="K111" s="1020"/>
      <c r="L111" s="672"/>
      <c r="M111" s="1020"/>
      <c r="N111" s="672"/>
      <c r="O111" s="1020"/>
      <c r="P111" s="987"/>
      <c r="Q111" s="987"/>
    </row>
    <row r="112" spans="1:17" ht="21.75" customHeight="1">
      <c r="A112" s="792"/>
      <c r="C112" s="1021" t="s">
        <v>1260</v>
      </c>
      <c r="D112" s="777"/>
      <c r="E112" s="1021"/>
      <c r="F112" s="26"/>
      <c r="G112" s="777"/>
      <c r="I112" s="1020"/>
      <c r="J112" s="672"/>
      <c r="K112" s="1020"/>
      <c r="L112" s="672"/>
      <c r="M112" s="1020"/>
      <c r="N112" s="672"/>
      <c r="O112" s="1020"/>
      <c r="P112" s="987"/>
      <c r="Q112" s="987"/>
    </row>
    <row r="113" spans="1:17" ht="21.75" customHeight="1">
      <c r="A113" s="792"/>
      <c r="C113" s="1021" t="s">
        <v>1259</v>
      </c>
      <c r="D113" s="777"/>
      <c r="E113" s="1021"/>
      <c r="F113" s="26"/>
      <c r="G113" s="777"/>
      <c r="I113" s="1020"/>
      <c r="J113" s="672"/>
      <c r="K113" s="1020"/>
      <c r="L113" s="672"/>
      <c r="M113" s="1020"/>
      <c r="N113" s="672"/>
      <c r="O113" s="1020"/>
      <c r="P113" s="987"/>
      <c r="Q113" s="987"/>
    </row>
    <row r="114" spans="1:17" ht="21.75" customHeight="1">
      <c r="A114" s="792"/>
      <c r="B114" s="1021"/>
      <c r="D114" s="777"/>
      <c r="E114" s="1021" t="s">
        <v>1480</v>
      </c>
      <c r="F114" s="26"/>
      <c r="G114" s="777"/>
      <c r="I114" s="1020"/>
      <c r="J114" s="672"/>
      <c r="K114" s="1020"/>
      <c r="L114" s="672"/>
      <c r="M114" s="1020"/>
      <c r="N114" s="672"/>
      <c r="O114" s="1020"/>
      <c r="P114" s="987"/>
      <c r="Q114" s="987"/>
    </row>
    <row r="115" spans="1:17" ht="21.75" customHeight="1">
      <c r="A115" s="792"/>
      <c r="B115" s="1021" t="s">
        <v>1481</v>
      </c>
      <c r="C115" s="1021"/>
      <c r="D115" s="777"/>
      <c r="E115" s="1021"/>
      <c r="F115" s="26"/>
      <c r="G115" s="777"/>
      <c r="I115" s="1020"/>
      <c r="J115" s="672"/>
      <c r="K115" s="1020"/>
      <c r="L115" s="672"/>
      <c r="M115" s="1020"/>
      <c r="N115" s="672"/>
      <c r="O115" s="1020"/>
      <c r="P115" s="987"/>
      <c r="Q115" s="987"/>
    </row>
    <row r="116" spans="1:17" ht="21.75" customHeight="1">
      <c r="A116" s="129"/>
      <c r="C116" s="26"/>
      <c r="D116" s="911" t="s">
        <v>1092</v>
      </c>
      <c r="E116" s="322"/>
      <c r="F116" s="26"/>
      <c r="H116" s="777"/>
      <c r="I116" s="777"/>
      <c r="J116" s="777"/>
      <c r="O116" s="988"/>
      <c r="P116" s="987"/>
      <c r="Q116" s="987"/>
    </row>
    <row r="117" spans="1:17" ht="21.75" customHeight="1">
      <c r="A117" s="129"/>
      <c r="C117" s="26"/>
      <c r="D117" s="322"/>
      <c r="E117" s="26" t="s">
        <v>1262</v>
      </c>
      <c r="H117" s="777"/>
      <c r="I117" s="777"/>
      <c r="J117" s="777"/>
      <c r="O117" s="988"/>
      <c r="P117" s="987"/>
      <c r="Q117" s="987"/>
    </row>
    <row r="118" spans="1:17" ht="21.75" customHeight="1">
      <c r="A118" s="129"/>
      <c r="C118" s="26" t="s">
        <v>1261</v>
      </c>
      <c r="D118" s="322"/>
      <c r="E118" s="26"/>
      <c r="H118" s="777"/>
      <c r="I118" s="777"/>
      <c r="J118" s="777"/>
      <c r="O118" s="988"/>
      <c r="P118" s="987"/>
      <c r="Q118" s="987"/>
    </row>
    <row r="119" spans="1:15" s="102" customFormat="1" ht="16.5" customHeight="1">
      <c r="A119" s="1162"/>
      <c r="B119" s="1162"/>
      <c r="C119" s="1162"/>
      <c r="D119" s="1162"/>
      <c r="E119" s="1162"/>
      <c r="F119" s="1162"/>
      <c r="G119" s="1162"/>
      <c r="H119" s="1162"/>
      <c r="I119" s="1162"/>
      <c r="J119" s="1162"/>
      <c r="K119" s="1162"/>
      <c r="L119" s="1162"/>
      <c r="M119" s="1162"/>
      <c r="N119" s="1162"/>
      <c r="O119" s="1162"/>
    </row>
    <row r="120" spans="1:15" s="102" customFormat="1" ht="10.5" customHeight="1">
      <c r="A120" s="602"/>
      <c r="B120" s="602"/>
      <c r="C120" s="602"/>
      <c r="D120" s="602"/>
      <c r="E120" s="58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</row>
    <row r="121" spans="2:13" s="102" customFormat="1" ht="20.25">
      <c r="B121" s="576"/>
      <c r="G121" s="576"/>
      <c r="H121" s="576"/>
      <c r="I121" s="576"/>
      <c r="J121" s="576"/>
      <c r="K121" s="576"/>
      <c r="L121" s="576"/>
      <c r="M121" s="576"/>
    </row>
    <row r="122" s="23" customFormat="1" ht="15" customHeight="1">
      <c r="O122" s="10" t="s">
        <v>1303</v>
      </c>
    </row>
    <row r="124" ht="22.5" customHeight="1"/>
    <row r="125" spans="1:15" ht="22.5" customHeight="1">
      <c r="A125" s="991"/>
      <c r="B125" s="777"/>
      <c r="C125" s="777"/>
      <c r="I125" s="987"/>
      <c r="J125" s="987"/>
      <c r="K125" s="987"/>
      <c r="M125" s="987"/>
      <c r="N125" s="934"/>
      <c r="O125" s="987"/>
    </row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spans="1:20" s="996" customFormat="1" ht="22.5" customHeight="1">
      <c r="A175" s="934"/>
      <c r="B175" s="934"/>
      <c r="C175" s="934"/>
      <c r="D175" s="934"/>
      <c r="E175" s="934"/>
      <c r="F175" s="934"/>
      <c r="G175" s="934"/>
      <c r="H175" s="934"/>
      <c r="I175" s="934"/>
      <c r="J175" s="934"/>
      <c r="K175" s="934"/>
      <c r="L175" s="934"/>
      <c r="M175" s="934"/>
      <c r="N175" s="934"/>
      <c r="P175" s="934"/>
      <c r="Q175" s="934"/>
      <c r="R175" s="934"/>
      <c r="S175" s="934"/>
      <c r="T175" s="934"/>
    </row>
    <row r="176" ht="22.5" customHeight="1"/>
    <row r="177" spans="1:20" s="996" customFormat="1" ht="22.5" customHeight="1">
      <c r="A177" s="934"/>
      <c r="B177" s="934"/>
      <c r="C177" s="934"/>
      <c r="D177" s="934"/>
      <c r="E177" s="934"/>
      <c r="F177" s="934"/>
      <c r="G177" s="934"/>
      <c r="H177" s="934"/>
      <c r="I177" s="934"/>
      <c r="J177" s="934"/>
      <c r="K177" s="934"/>
      <c r="L177" s="934"/>
      <c r="M177" s="934"/>
      <c r="N177" s="934"/>
      <c r="P177" s="934"/>
      <c r="Q177" s="934"/>
      <c r="R177" s="934"/>
      <c r="S177" s="934"/>
      <c r="T177" s="934"/>
    </row>
    <row r="178" ht="22.5" customHeight="1"/>
    <row r="179" spans="1:20" s="996" customFormat="1" ht="22.5" customHeight="1">
      <c r="A179" s="934"/>
      <c r="B179" s="934"/>
      <c r="C179" s="934"/>
      <c r="D179" s="934"/>
      <c r="E179" s="934"/>
      <c r="F179" s="934"/>
      <c r="G179" s="934"/>
      <c r="H179" s="934"/>
      <c r="I179" s="934"/>
      <c r="J179" s="934"/>
      <c r="K179" s="934"/>
      <c r="L179" s="934"/>
      <c r="M179" s="934"/>
      <c r="N179" s="934"/>
      <c r="P179" s="934"/>
      <c r="Q179" s="934"/>
      <c r="R179" s="934"/>
      <c r="S179" s="934"/>
      <c r="T179" s="934"/>
    </row>
    <row r="180" ht="22.5" customHeight="1"/>
    <row r="181" spans="1:20" s="996" customFormat="1" ht="22.5" customHeight="1">
      <c r="A181" s="934"/>
      <c r="B181" s="934"/>
      <c r="C181" s="934"/>
      <c r="D181" s="934"/>
      <c r="E181" s="934"/>
      <c r="F181" s="934"/>
      <c r="G181" s="934"/>
      <c r="H181" s="934"/>
      <c r="I181" s="934"/>
      <c r="J181" s="934"/>
      <c r="K181" s="934"/>
      <c r="L181" s="934"/>
      <c r="M181" s="934"/>
      <c r="N181" s="934"/>
      <c r="P181" s="934"/>
      <c r="Q181" s="934"/>
      <c r="R181" s="934"/>
      <c r="S181" s="934"/>
      <c r="T181" s="934"/>
    </row>
    <row r="182" ht="22.5" customHeight="1"/>
    <row r="183" spans="1:20" s="996" customFormat="1" ht="22.5" customHeight="1">
      <c r="A183" s="934"/>
      <c r="B183" s="934"/>
      <c r="C183" s="934"/>
      <c r="D183" s="934"/>
      <c r="E183" s="934"/>
      <c r="F183" s="934"/>
      <c r="G183" s="934"/>
      <c r="H183" s="934"/>
      <c r="I183" s="934"/>
      <c r="J183" s="934"/>
      <c r="K183" s="934"/>
      <c r="L183" s="934"/>
      <c r="M183" s="934"/>
      <c r="N183" s="934"/>
      <c r="P183" s="934"/>
      <c r="Q183" s="934"/>
      <c r="R183" s="934"/>
      <c r="S183" s="934"/>
      <c r="T183" s="934"/>
    </row>
    <row r="184" ht="22.5" customHeight="1"/>
    <row r="185" spans="1:20" s="996" customFormat="1" ht="22.5" customHeight="1">
      <c r="A185" s="934"/>
      <c r="B185" s="934"/>
      <c r="C185" s="934"/>
      <c r="D185" s="934"/>
      <c r="E185" s="934"/>
      <c r="F185" s="934"/>
      <c r="G185" s="934"/>
      <c r="H185" s="934"/>
      <c r="I185" s="934"/>
      <c r="J185" s="934"/>
      <c r="K185" s="934"/>
      <c r="L185" s="934"/>
      <c r="M185" s="934"/>
      <c r="N185" s="934"/>
      <c r="P185" s="934"/>
      <c r="Q185" s="934"/>
      <c r="R185" s="934"/>
      <c r="S185" s="934"/>
      <c r="T185" s="934"/>
    </row>
    <row r="186" ht="22.5" customHeight="1"/>
    <row r="187" spans="1:20" s="996" customFormat="1" ht="22.5" customHeight="1">
      <c r="A187" s="934"/>
      <c r="B187" s="934"/>
      <c r="C187" s="934"/>
      <c r="D187" s="934"/>
      <c r="E187" s="934"/>
      <c r="F187" s="934"/>
      <c r="G187" s="934"/>
      <c r="H187" s="934"/>
      <c r="I187" s="934"/>
      <c r="J187" s="934"/>
      <c r="K187" s="934"/>
      <c r="L187" s="934"/>
      <c r="M187" s="934"/>
      <c r="N187" s="934"/>
      <c r="P187" s="934"/>
      <c r="Q187" s="934"/>
      <c r="R187" s="934"/>
      <c r="S187" s="934"/>
      <c r="T187" s="934"/>
    </row>
    <row r="188" ht="22.5" customHeight="1"/>
    <row r="189" spans="1:20" s="996" customFormat="1" ht="22.5" customHeight="1">
      <c r="A189" s="934"/>
      <c r="B189" s="934"/>
      <c r="C189" s="934"/>
      <c r="D189" s="934"/>
      <c r="E189" s="934"/>
      <c r="F189" s="934"/>
      <c r="G189" s="934"/>
      <c r="H189" s="934"/>
      <c r="I189" s="934"/>
      <c r="J189" s="934"/>
      <c r="K189" s="934"/>
      <c r="L189" s="934"/>
      <c r="M189" s="934"/>
      <c r="N189" s="934"/>
      <c r="P189" s="934"/>
      <c r="Q189" s="934"/>
      <c r="R189" s="934"/>
      <c r="S189" s="934"/>
      <c r="T189" s="934"/>
    </row>
    <row r="190" ht="22.5" customHeight="1"/>
    <row r="191" spans="1:20" s="996" customFormat="1" ht="22.5" customHeight="1">
      <c r="A191" s="934"/>
      <c r="B191" s="934"/>
      <c r="C191" s="934"/>
      <c r="D191" s="934"/>
      <c r="E191" s="934"/>
      <c r="F191" s="934"/>
      <c r="G191" s="934"/>
      <c r="H191" s="934"/>
      <c r="I191" s="934"/>
      <c r="J191" s="934"/>
      <c r="K191" s="934"/>
      <c r="L191" s="934"/>
      <c r="M191" s="934"/>
      <c r="N191" s="934"/>
      <c r="P191" s="934"/>
      <c r="Q191" s="934"/>
      <c r="R191" s="934"/>
      <c r="S191" s="934"/>
      <c r="T191" s="934"/>
    </row>
    <row r="192" ht="22.5" customHeight="1"/>
    <row r="193" spans="1:20" s="996" customFormat="1" ht="22.5" customHeight="1">
      <c r="A193" s="934"/>
      <c r="B193" s="934"/>
      <c r="C193" s="934"/>
      <c r="D193" s="934"/>
      <c r="E193" s="934"/>
      <c r="F193" s="934"/>
      <c r="G193" s="934"/>
      <c r="H193" s="934"/>
      <c r="I193" s="934"/>
      <c r="J193" s="934"/>
      <c r="K193" s="934"/>
      <c r="L193" s="934"/>
      <c r="M193" s="934"/>
      <c r="N193" s="934"/>
      <c r="P193" s="934"/>
      <c r="Q193" s="934"/>
      <c r="R193" s="934"/>
      <c r="S193" s="934"/>
      <c r="T193" s="934"/>
    </row>
    <row r="194" ht="22.5" customHeight="1"/>
    <row r="195" spans="1:20" s="996" customFormat="1" ht="22.5" customHeight="1">
      <c r="A195" s="934"/>
      <c r="B195" s="934"/>
      <c r="C195" s="934"/>
      <c r="D195" s="934"/>
      <c r="E195" s="934"/>
      <c r="F195" s="934"/>
      <c r="G195" s="934"/>
      <c r="H195" s="934"/>
      <c r="I195" s="934"/>
      <c r="J195" s="934"/>
      <c r="K195" s="934"/>
      <c r="L195" s="934"/>
      <c r="M195" s="934"/>
      <c r="N195" s="934"/>
      <c r="P195" s="934"/>
      <c r="Q195" s="934"/>
      <c r="R195" s="934"/>
      <c r="S195" s="934"/>
      <c r="T195" s="934"/>
    </row>
    <row r="196" ht="22.5" customHeight="1"/>
    <row r="197" spans="1:20" s="996" customFormat="1" ht="22.5" customHeight="1">
      <c r="A197" s="934"/>
      <c r="B197" s="934"/>
      <c r="C197" s="934"/>
      <c r="D197" s="934"/>
      <c r="E197" s="934"/>
      <c r="F197" s="934"/>
      <c r="G197" s="934"/>
      <c r="H197" s="934"/>
      <c r="I197" s="934"/>
      <c r="J197" s="934"/>
      <c r="K197" s="934"/>
      <c r="L197" s="934"/>
      <c r="M197" s="934"/>
      <c r="N197" s="934"/>
      <c r="P197" s="934"/>
      <c r="Q197" s="934"/>
      <c r="R197" s="934"/>
      <c r="S197" s="934"/>
      <c r="T197" s="934"/>
    </row>
    <row r="198" ht="22.5" customHeight="1"/>
    <row r="199" spans="1:20" s="996" customFormat="1" ht="22.5" customHeight="1">
      <c r="A199" s="934"/>
      <c r="B199" s="934"/>
      <c r="C199" s="934"/>
      <c r="D199" s="934"/>
      <c r="E199" s="934"/>
      <c r="F199" s="934"/>
      <c r="G199" s="934"/>
      <c r="H199" s="934"/>
      <c r="I199" s="934"/>
      <c r="J199" s="934"/>
      <c r="K199" s="934"/>
      <c r="L199" s="934"/>
      <c r="M199" s="934"/>
      <c r="N199" s="934"/>
      <c r="P199" s="934"/>
      <c r="Q199" s="934"/>
      <c r="R199" s="934"/>
      <c r="S199" s="934"/>
      <c r="T199" s="934"/>
    </row>
    <row r="200" ht="22.5" customHeight="1"/>
    <row r="201" spans="1:20" s="996" customFormat="1" ht="22.5" customHeight="1">
      <c r="A201" s="934"/>
      <c r="B201" s="934"/>
      <c r="C201" s="934"/>
      <c r="D201" s="934"/>
      <c r="E201" s="934"/>
      <c r="F201" s="934"/>
      <c r="G201" s="934"/>
      <c r="H201" s="934"/>
      <c r="I201" s="934"/>
      <c r="J201" s="934"/>
      <c r="K201" s="934"/>
      <c r="L201" s="934"/>
      <c r="M201" s="934"/>
      <c r="N201" s="934"/>
      <c r="P201" s="934"/>
      <c r="Q201" s="934"/>
      <c r="R201" s="934"/>
      <c r="S201" s="934"/>
      <c r="T201" s="934"/>
    </row>
    <row r="202" ht="22.5" customHeight="1"/>
    <row r="203" spans="1:20" s="996" customFormat="1" ht="22.5" customHeight="1">
      <c r="A203" s="934"/>
      <c r="B203" s="934"/>
      <c r="C203" s="934"/>
      <c r="D203" s="934"/>
      <c r="E203" s="934"/>
      <c r="F203" s="934"/>
      <c r="G203" s="934"/>
      <c r="H203" s="934"/>
      <c r="I203" s="934"/>
      <c r="J203" s="934"/>
      <c r="K203" s="934"/>
      <c r="L203" s="934"/>
      <c r="M203" s="934"/>
      <c r="N203" s="934"/>
      <c r="P203" s="934"/>
      <c r="Q203" s="934"/>
      <c r="R203" s="934"/>
      <c r="S203" s="934"/>
      <c r="T203" s="934"/>
    </row>
    <row r="204" ht="22.5" customHeight="1"/>
    <row r="205" spans="1:20" s="996" customFormat="1" ht="22.5" customHeight="1">
      <c r="A205" s="934"/>
      <c r="B205" s="934"/>
      <c r="C205" s="934"/>
      <c r="D205" s="934"/>
      <c r="E205" s="934"/>
      <c r="F205" s="934"/>
      <c r="G205" s="934"/>
      <c r="H205" s="934"/>
      <c r="I205" s="934"/>
      <c r="J205" s="934"/>
      <c r="K205" s="934"/>
      <c r="L205" s="934"/>
      <c r="M205" s="934"/>
      <c r="N205" s="934"/>
      <c r="P205" s="934"/>
      <c r="Q205" s="934"/>
      <c r="R205" s="934"/>
      <c r="S205" s="934"/>
      <c r="T205" s="934"/>
    </row>
    <row r="206" ht="22.5" customHeight="1"/>
    <row r="207" spans="1:20" s="996" customFormat="1" ht="22.5" customHeight="1">
      <c r="A207" s="934"/>
      <c r="B207" s="934"/>
      <c r="C207" s="934"/>
      <c r="D207" s="934"/>
      <c r="E207" s="934"/>
      <c r="F207" s="934"/>
      <c r="G207" s="934"/>
      <c r="H207" s="934"/>
      <c r="I207" s="934"/>
      <c r="J207" s="934"/>
      <c r="K207" s="934"/>
      <c r="L207" s="934"/>
      <c r="M207" s="934"/>
      <c r="N207" s="934"/>
      <c r="P207" s="934"/>
      <c r="Q207" s="934"/>
      <c r="R207" s="934"/>
      <c r="S207" s="934"/>
      <c r="T207" s="934"/>
    </row>
    <row r="208" ht="22.5" customHeight="1"/>
    <row r="209" spans="1:20" s="996" customFormat="1" ht="22.5" customHeight="1">
      <c r="A209" s="934"/>
      <c r="B209" s="934"/>
      <c r="C209" s="934"/>
      <c r="D209" s="934"/>
      <c r="E209" s="934"/>
      <c r="F209" s="934"/>
      <c r="G209" s="934"/>
      <c r="H209" s="934"/>
      <c r="I209" s="934"/>
      <c r="J209" s="934"/>
      <c r="K209" s="934"/>
      <c r="L209" s="934"/>
      <c r="M209" s="934"/>
      <c r="N209" s="934"/>
      <c r="P209" s="934"/>
      <c r="Q209" s="934"/>
      <c r="R209" s="934"/>
      <c r="S209" s="934"/>
      <c r="T209" s="934"/>
    </row>
    <row r="210" ht="22.5" customHeight="1"/>
    <row r="211" spans="1:20" s="996" customFormat="1" ht="22.5" customHeight="1">
      <c r="A211" s="934"/>
      <c r="B211" s="934"/>
      <c r="C211" s="934"/>
      <c r="D211" s="934"/>
      <c r="E211" s="934"/>
      <c r="F211" s="934"/>
      <c r="G211" s="934"/>
      <c r="H211" s="934"/>
      <c r="I211" s="934"/>
      <c r="J211" s="934"/>
      <c r="K211" s="934"/>
      <c r="L211" s="934"/>
      <c r="M211" s="934"/>
      <c r="N211" s="934"/>
      <c r="P211" s="934"/>
      <c r="Q211" s="934"/>
      <c r="R211" s="934"/>
      <c r="S211" s="934"/>
      <c r="T211" s="934"/>
    </row>
    <row r="212" ht="22.5" customHeight="1"/>
    <row r="213" spans="1:20" s="996" customFormat="1" ht="22.5" customHeight="1">
      <c r="A213" s="934"/>
      <c r="B213" s="934"/>
      <c r="C213" s="934"/>
      <c r="D213" s="934"/>
      <c r="E213" s="934"/>
      <c r="F213" s="934"/>
      <c r="G213" s="934"/>
      <c r="H213" s="934"/>
      <c r="I213" s="934"/>
      <c r="J213" s="934"/>
      <c r="K213" s="934"/>
      <c r="L213" s="934"/>
      <c r="M213" s="934"/>
      <c r="N213" s="934"/>
      <c r="P213" s="934"/>
      <c r="Q213" s="934"/>
      <c r="R213" s="934"/>
      <c r="S213" s="934"/>
      <c r="T213" s="934"/>
    </row>
    <row r="214" ht="22.5" customHeight="1"/>
    <row r="215" spans="1:20" s="996" customFormat="1" ht="22.5" customHeight="1">
      <c r="A215" s="934"/>
      <c r="B215" s="934"/>
      <c r="C215" s="934"/>
      <c r="D215" s="934"/>
      <c r="E215" s="934"/>
      <c r="F215" s="934"/>
      <c r="G215" s="934"/>
      <c r="H215" s="934"/>
      <c r="I215" s="934"/>
      <c r="J215" s="934"/>
      <c r="K215" s="934"/>
      <c r="L215" s="934"/>
      <c r="M215" s="934"/>
      <c r="N215" s="934"/>
      <c r="P215" s="934"/>
      <c r="Q215" s="934"/>
      <c r="R215" s="934"/>
      <c r="S215" s="934"/>
      <c r="T215" s="934"/>
    </row>
    <row r="216" ht="22.5" customHeight="1"/>
    <row r="217" spans="1:20" s="996" customFormat="1" ht="22.5" customHeight="1">
      <c r="A217" s="934"/>
      <c r="B217" s="934"/>
      <c r="C217" s="934"/>
      <c r="D217" s="934"/>
      <c r="E217" s="934"/>
      <c r="F217" s="934"/>
      <c r="G217" s="934"/>
      <c r="H217" s="934"/>
      <c r="I217" s="934"/>
      <c r="J217" s="934"/>
      <c r="K217" s="934"/>
      <c r="L217" s="934"/>
      <c r="M217" s="934"/>
      <c r="N217" s="934"/>
      <c r="P217" s="934"/>
      <c r="Q217" s="934"/>
      <c r="R217" s="934"/>
      <c r="S217" s="934"/>
      <c r="T217" s="934"/>
    </row>
    <row r="218" ht="22.5" customHeight="1"/>
    <row r="219" spans="1:20" s="996" customFormat="1" ht="22.5" customHeight="1">
      <c r="A219" s="934"/>
      <c r="B219" s="934"/>
      <c r="C219" s="934"/>
      <c r="D219" s="934"/>
      <c r="E219" s="934"/>
      <c r="F219" s="934"/>
      <c r="G219" s="934"/>
      <c r="H219" s="934"/>
      <c r="I219" s="934"/>
      <c r="J219" s="934"/>
      <c r="K219" s="934"/>
      <c r="L219" s="934"/>
      <c r="M219" s="934"/>
      <c r="N219" s="934"/>
      <c r="P219" s="934"/>
      <c r="Q219" s="934"/>
      <c r="R219" s="934"/>
      <c r="S219" s="934"/>
      <c r="T219" s="934"/>
    </row>
    <row r="220" ht="22.5" customHeight="1"/>
    <row r="221" spans="1:20" s="996" customFormat="1" ht="22.5" customHeight="1">
      <c r="A221" s="934"/>
      <c r="B221" s="934"/>
      <c r="C221" s="934"/>
      <c r="D221" s="934"/>
      <c r="E221" s="934"/>
      <c r="F221" s="934"/>
      <c r="G221" s="934"/>
      <c r="H221" s="934"/>
      <c r="I221" s="934"/>
      <c r="J221" s="934"/>
      <c r="K221" s="934"/>
      <c r="L221" s="934"/>
      <c r="M221" s="934"/>
      <c r="N221" s="934"/>
      <c r="P221" s="934"/>
      <c r="Q221" s="934"/>
      <c r="R221" s="934"/>
      <c r="S221" s="934"/>
      <c r="T221" s="934"/>
    </row>
    <row r="222" ht="22.5" customHeight="1"/>
    <row r="223" spans="1:20" s="996" customFormat="1" ht="22.5" customHeight="1">
      <c r="A223" s="934"/>
      <c r="B223" s="934"/>
      <c r="C223" s="934"/>
      <c r="D223" s="934"/>
      <c r="E223" s="934"/>
      <c r="F223" s="934"/>
      <c r="G223" s="934"/>
      <c r="H223" s="934"/>
      <c r="I223" s="934"/>
      <c r="J223" s="934"/>
      <c r="K223" s="934"/>
      <c r="L223" s="934"/>
      <c r="M223" s="934"/>
      <c r="N223" s="934"/>
      <c r="P223" s="934"/>
      <c r="Q223" s="934"/>
      <c r="R223" s="934"/>
      <c r="S223" s="934"/>
      <c r="T223" s="934"/>
    </row>
    <row r="224" ht="22.5" customHeight="1"/>
    <row r="225" spans="1:20" s="996" customFormat="1" ht="22.5" customHeight="1">
      <c r="A225" s="934"/>
      <c r="B225" s="934"/>
      <c r="C225" s="934"/>
      <c r="D225" s="934"/>
      <c r="E225" s="934"/>
      <c r="F225" s="934"/>
      <c r="G225" s="934"/>
      <c r="H225" s="934"/>
      <c r="I225" s="934"/>
      <c r="J225" s="934"/>
      <c r="K225" s="934"/>
      <c r="L225" s="934"/>
      <c r="M225" s="934"/>
      <c r="N225" s="934"/>
      <c r="P225" s="934"/>
      <c r="Q225" s="934"/>
      <c r="R225" s="934"/>
      <c r="S225" s="934"/>
      <c r="T225" s="934"/>
    </row>
    <row r="226" ht="22.5" customHeight="1"/>
    <row r="227" spans="1:20" s="996" customFormat="1" ht="22.5" customHeight="1">
      <c r="A227" s="934"/>
      <c r="B227" s="934"/>
      <c r="C227" s="934"/>
      <c r="D227" s="934"/>
      <c r="E227" s="934"/>
      <c r="F227" s="934"/>
      <c r="G227" s="934"/>
      <c r="H227" s="934"/>
      <c r="I227" s="934"/>
      <c r="J227" s="934"/>
      <c r="K227" s="934"/>
      <c r="L227" s="934"/>
      <c r="M227" s="934"/>
      <c r="N227" s="934"/>
      <c r="P227" s="934"/>
      <c r="Q227" s="934"/>
      <c r="R227" s="934"/>
      <c r="S227" s="934"/>
      <c r="T227" s="934"/>
    </row>
    <row r="228" ht="22.5" customHeight="1"/>
    <row r="229" spans="1:20" s="996" customFormat="1" ht="22.5" customHeight="1">
      <c r="A229" s="934"/>
      <c r="B229" s="934"/>
      <c r="C229" s="934"/>
      <c r="D229" s="934"/>
      <c r="E229" s="934"/>
      <c r="F229" s="934"/>
      <c r="G229" s="934"/>
      <c r="H229" s="934"/>
      <c r="I229" s="934"/>
      <c r="J229" s="934"/>
      <c r="K229" s="934"/>
      <c r="L229" s="934"/>
      <c r="M229" s="934"/>
      <c r="N229" s="934"/>
      <c r="P229" s="934"/>
      <c r="Q229" s="934"/>
      <c r="R229" s="934"/>
      <c r="S229" s="934"/>
      <c r="T229" s="934"/>
    </row>
    <row r="230" ht="22.5" customHeight="1"/>
    <row r="231" spans="1:20" s="996" customFormat="1" ht="22.5" customHeight="1">
      <c r="A231" s="934"/>
      <c r="B231" s="934"/>
      <c r="C231" s="934"/>
      <c r="D231" s="934"/>
      <c r="E231" s="934"/>
      <c r="F231" s="934"/>
      <c r="G231" s="934"/>
      <c r="H231" s="934"/>
      <c r="I231" s="934"/>
      <c r="J231" s="934"/>
      <c r="K231" s="934"/>
      <c r="L231" s="934"/>
      <c r="M231" s="934"/>
      <c r="N231" s="934"/>
      <c r="P231" s="934"/>
      <c r="Q231" s="934"/>
      <c r="R231" s="934"/>
      <c r="S231" s="934"/>
      <c r="T231" s="934"/>
    </row>
    <row r="232" ht="22.5" customHeight="1"/>
    <row r="233" spans="1:20" s="996" customFormat="1" ht="22.5" customHeight="1">
      <c r="A233" s="934"/>
      <c r="B233" s="934"/>
      <c r="C233" s="934"/>
      <c r="D233" s="934"/>
      <c r="E233" s="934"/>
      <c r="F233" s="934"/>
      <c r="G233" s="934"/>
      <c r="H233" s="934"/>
      <c r="I233" s="934"/>
      <c r="J233" s="934"/>
      <c r="K233" s="934"/>
      <c r="L233" s="934"/>
      <c r="M233" s="934"/>
      <c r="N233" s="934"/>
      <c r="P233" s="934"/>
      <c r="Q233" s="934"/>
      <c r="R233" s="934"/>
      <c r="S233" s="934"/>
      <c r="T233" s="934"/>
    </row>
    <row r="234" ht="22.5" customHeight="1"/>
    <row r="235" spans="1:20" s="996" customFormat="1" ht="22.5" customHeight="1">
      <c r="A235" s="934"/>
      <c r="B235" s="934"/>
      <c r="C235" s="934"/>
      <c r="D235" s="934"/>
      <c r="E235" s="934"/>
      <c r="F235" s="934"/>
      <c r="G235" s="934"/>
      <c r="H235" s="934"/>
      <c r="I235" s="934"/>
      <c r="J235" s="934"/>
      <c r="K235" s="934"/>
      <c r="L235" s="934"/>
      <c r="M235" s="934"/>
      <c r="N235" s="934"/>
      <c r="P235" s="934"/>
      <c r="Q235" s="934"/>
      <c r="R235" s="934"/>
      <c r="S235" s="934"/>
      <c r="T235" s="934"/>
    </row>
    <row r="236" ht="22.5" customHeight="1"/>
    <row r="237" spans="1:20" s="996" customFormat="1" ht="22.5" customHeight="1">
      <c r="A237" s="934"/>
      <c r="B237" s="934"/>
      <c r="C237" s="934"/>
      <c r="D237" s="934"/>
      <c r="E237" s="934"/>
      <c r="F237" s="934"/>
      <c r="G237" s="934"/>
      <c r="H237" s="934"/>
      <c r="I237" s="934"/>
      <c r="J237" s="934"/>
      <c r="K237" s="934"/>
      <c r="L237" s="934"/>
      <c r="M237" s="934"/>
      <c r="N237" s="934"/>
      <c r="P237" s="934"/>
      <c r="Q237" s="934"/>
      <c r="R237" s="934"/>
      <c r="S237" s="934"/>
      <c r="T237" s="934"/>
    </row>
    <row r="238" ht="22.5" customHeight="1"/>
    <row r="239" spans="1:20" s="996" customFormat="1" ht="22.5" customHeight="1">
      <c r="A239" s="934"/>
      <c r="B239" s="934"/>
      <c r="C239" s="934"/>
      <c r="D239" s="934"/>
      <c r="E239" s="934"/>
      <c r="F239" s="934"/>
      <c r="G239" s="934"/>
      <c r="H239" s="934"/>
      <c r="I239" s="934"/>
      <c r="J239" s="934"/>
      <c r="K239" s="934"/>
      <c r="L239" s="934"/>
      <c r="M239" s="934"/>
      <c r="N239" s="934"/>
      <c r="P239" s="934"/>
      <c r="Q239" s="934"/>
      <c r="R239" s="934"/>
      <c r="S239" s="934"/>
      <c r="T239" s="934"/>
    </row>
    <row r="240" ht="22.5" customHeight="1"/>
    <row r="241" spans="1:20" s="996" customFormat="1" ht="22.5" customHeight="1">
      <c r="A241" s="934"/>
      <c r="B241" s="934"/>
      <c r="C241" s="934"/>
      <c r="D241" s="934"/>
      <c r="E241" s="934"/>
      <c r="F241" s="934"/>
      <c r="G241" s="934"/>
      <c r="H241" s="934"/>
      <c r="I241" s="934"/>
      <c r="J241" s="934"/>
      <c r="K241" s="934"/>
      <c r="L241" s="934"/>
      <c r="M241" s="934"/>
      <c r="N241" s="934"/>
      <c r="P241" s="934"/>
      <c r="Q241" s="934"/>
      <c r="R241" s="934"/>
      <c r="S241" s="934"/>
      <c r="T241" s="934"/>
    </row>
    <row r="242" ht="22.5" customHeight="1"/>
    <row r="243" spans="1:20" s="996" customFormat="1" ht="22.5" customHeight="1">
      <c r="A243" s="934"/>
      <c r="B243" s="934"/>
      <c r="C243" s="934"/>
      <c r="D243" s="934"/>
      <c r="E243" s="934"/>
      <c r="F243" s="934"/>
      <c r="G243" s="934"/>
      <c r="H243" s="934"/>
      <c r="I243" s="934"/>
      <c r="J243" s="934"/>
      <c r="K243" s="934"/>
      <c r="L243" s="934"/>
      <c r="M243" s="934"/>
      <c r="N243" s="934"/>
      <c r="P243" s="934"/>
      <c r="Q243" s="934"/>
      <c r="R243" s="934"/>
      <c r="S243" s="934"/>
      <c r="T243" s="934"/>
    </row>
    <row r="244" ht="22.5" customHeight="1"/>
    <row r="245" spans="1:20" s="996" customFormat="1" ht="22.5" customHeight="1">
      <c r="A245" s="934"/>
      <c r="B245" s="934"/>
      <c r="C245" s="934"/>
      <c r="D245" s="934"/>
      <c r="E245" s="934"/>
      <c r="F245" s="934"/>
      <c r="G245" s="934"/>
      <c r="H245" s="934"/>
      <c r="I245" s="934"/>
      <c r="J245" s="934"/>
      <c r="K245" s="934"/>
      <c r="L245" s="934"/>
      <c r="M245" s="934"/>
      <c r="N245" s="934"/>
      <c r="P245" s="934"/>
      <c r="Q245" s="934"/>
      <c r="R245" s="934"/>
      <c r="S245" s="934"/>
      <c r="T245" s="934"/>
    </row>
    <row r="246" ht="22.5" customHeight="1"/>
    <row r="247" spans="1:20" s="996" customFormat="1" ht="22.5" customHeight="1">
      <c r="A247" s="934"/>
      <c r="B247" s="934"/>
      <c r="C247" s="934"/>
      <c r="D247" s="934"/>
      <c r="E247" s="934"/>
      <c r="F247" s="934"/>
      <c r="G247" s="934"/>
      <c r="H247" s="934"/>
      <c r="I247" s="934"/>
      <c r="J247" s="934"/>
      <c r="K247" s="934"/>
      <c r="L247" s="934"/>
      <c r="M247" s="934"/>
      <c r="N247" s="934"/>
      <c r="P247" s="934"/>
      <c r="Q247" s="934"/>
      <c r="R247" s="934"/>
      <c r="S247" s="934"/>
      <c r="T247" s="934"/>
    </row>
    <row r="248" ht="22.5" customHeight="1"/>
    <row r="249" spans="1:20" s="996" customFormat="1" ht="22.5" customHeight="1">
      <c r="A249" s="934"/>
      <c r="B249" s="934"/>
      <c r="C249" s="934"/>
      <c r="D249" s="934"/>
      <c r="E249" s="934"/>
      <c r="F249" s="934"/>
      <c r="G249" s="934"/>
      <c r="H249" s="934"/>
      <c r="I249" s="934"/>
      <c r="J249" s="934"/>
      <c r="K249" s="934"/>
      <c r="L249" s="934"/>
      <c r="M249" s="934"/>
      <c r="N249" s="934"/>
      <c r="P249" s="934"/>
      <c r="Q249" s="934"/>
      <c r="R249" s="934"/>
      <c r="S249" s="934"/>
      <c r="T249" s="934"/>
    </row>
    <row r="250" ht="22.5" customHeight="1"/>
    <row r="251" spans="1:20" s="996" customFormat="1" ht="22.5" customHeight="1">
      <c r="A251" s="934"/>
      <c r="B251" s="934"/>
      <c r="C251" s="934"/>
      <c r="D251" s="934"/>
      <c r="E251" s="934"/>
      <c r="F251" s="934"/>
      <c r="G251" s="934"/>
      <c r="H251" s="934"/>
      <c r="I251" s="934"/>
      <c r="J251" s="934"/>
      <c r="K251" s="934"/>
      <c r="L251" s="934"/>
      <c r="M251" s="934"/>
      <c r="N251" s="934"/>
      <c r="P251" s="934"/>
      <c r="Q251" s="934"/>
      <c r="R251" s="934"/>
      <c r="S251" s="934"/>
      <c r="T251" s="934"/>
    </row>
    <row r="252" ht="22.5" customHeight="1"/>
    <row r="253" spans="1:20" s="996" customFormat="1" ht="22.5" customHeight="1">
      <c r="A253" s="934"/>
      <c r="B253" s="934"/>
      <c r="C253" s="934"/>
      <c r="D253" s="934"/>
      <c r="E253" s="934"/>
      <c r="F253" s="934"/>
      <c r="G253" s="934"/>
      <c r="H253" s="934"/>
      <c r="I253" s="934"/>
      <c r="J253" s="934"/>
      <c r="K253" s="934"/>
      <c r="L253" s="934"/>
      <c r="M253" s="934"/>
      <c r="N253" s="934"/>
      <c r="P253" s="934"/>
      <c r="Q253" s="934"/>
      <c r="R253" s="934"/>
      <c r="S253" s="934"/>
      <c r="T253" s="934"/>
    </row>
    <row r="254" ht="22.5" customHeight="1"/>
    <row r="255" spans="1:20" s="996" customFormat="1" ht="22.5" customHeight="1">
      <c r="A255" s="934"/>
      <c r="B255" s="934"/>
      <c r="C255" s="934"/>
      <c r="D255" s="934"/>
      <c r="E255" s="934"/>
      <c r="F255" s="934"/>
      <c r="G255" s="934"/>
      <c r="H255" s="934"/>
      <c r="I255" s="934"/>
      <c r="J255" s="934"/>
      <c r="K255" s="934"/>
      <c r="L255" s="934"/>
      <c r="M255" s="934"/>
      <c r="N255" s="934"/>
      <c r="P255" s="934"/>
      <c r="Q255" s="934"/>
      <c r="R255" s="934"/>
      <c r="S255" s="934"/>
      <c r="T255" s="934"/>
    </row>
    <row r="256" ht="22.5" customHeight="1"/>
    <row r="257" spans="1:20" s="996" customFormat="1" ht="22.5" customHeight="1">
      <c r="A257" s="934"/>
      <c r="B257" s="934"/>
      <c r="C257" s="934"/>
      <c r="D257" s="934"/>
      <c r="E257" s="934"/>
      <c r="F257" s="934"/>
      <c r="G257" s="934"/>
      <c r="H257" s="934"/>
      <c r="I257" s="934"/>
      <c r="J257" s="934"/>
      <c r="K257" s="934"/>
      <c r="L257" s="934"/>
      <c r="M257" s="934"/>
      <c r="N257" s="934"/>
      <c r="P257" s="934"/>
      <c r="Q257" s="934"/>
      <c r="R257" s="934"/>
      <c r="S257" s="934"/>
      <c r="T257" s="934"/>
    </row>
    <row r="258" ht="22.5" customHeight="1"/>
    <row r="259" spans="1:20" s="996" customFormat="1" ht="22.5" customHeight="1">
      <c r="A259" s="934"/>
      <c r="B259" s="934"/>
      <c r="C259" s="934"/>
      <c r="D259" s="934"/>
      <c r="E259" s="934"/>
      <c r="F259" s="934"/>
      <c r="G259" s="934"/>
      <c r="H259" s="934"/>
      <c r="I259" s="934"/>
      <c r="J259" s="934"/>
      <c r="K259" s="934"/>
      <c r="L259" s="934"/>
      <c r="M259" s="934"/>
      <c r="N259" s="934"/>
      <c r="P259" s="934"/>
      <c r="Q259" s="934"/>
      <c r="R259" s="934"/>
      <c r="S259" s="934"/>
      <c r="T259" s="934"/>
    </row>
    <row r="260" ht="22.5" customHeight="1"/>
    <row r="261" spans="1:20" s="996" customFormat="1" ht="22.5" customHeight="1">
      <c r="A261" s="934"/>
      <c r="B261" s="934"/>
      <c r="C261" s="934"/>
      <c r="D261" s="934"/>
      <c r="E261" s="934"/>
      <c r="F261" s="934"/>
      <c r="G261" s="934"/>
      <c r="H261" s="934"/>
      <c r="I261" s="934"/>
      <c r="J261" s="934"/>
      <c r="K261" s="934"/>
      <c r="L261" s="934"/>
      <c r="M261" s="934"/>
      <c r="N261" s="934"/>
      <c r="P261" s="934"/>
      <c r="Q261" s="934"/>
      <c r="R261" s="934"/>
      <c r="S261" s="934"/>
      <c r="T261" s="934"/>
    </row>
    <row r="262" ht="22.5" customHeight="1"/>
    <row r="263" spans="1:20" s="996" customFormat="1" ht="22.5" customHeight="1">
      <c r="A263" s="934"/>
      <c r="B263" s="934"/>
      <c r="C263" s="934"/>
      <c r="D263" s="934"/>
      <c r="E263" s="934"/>
      <c r="F263" s="934"/>
      <c r="G263" s="934"/>
      <c r="H263" s="934"/>
      <c r="I263" s="934"/>
      <c r="J263" s="934"/>
      <c r="K263" s="934"/>
      <c r="L263" s="934"/>
      <c r="M263" s="934"/>
      <c r="N263" s="934"/>
      <c r="P263" s="934"/>
      <c r="Q263" s="934"/>
      <c r="R263" s="934"/>
      <c r="S263" s="934"/>
      <c r="T263" s="934"/>
    </row>
    <row r="264" ht="22.5" customHeight="1"/>
    <row r="265" spans="1:20" s="996" customFormat="1" ht="22.5" customHeight="1">
      <c r="A265" s="934"/>
      <c r="B265" s="934"/>
      <c r="C265" s="934"/>
      <c r="D265" s="934"/>
      <c r="E265" s="934"/>
      <c r="F265" s="934"/>
      <c r="G265" s="934"/>
      <c r="H265" s="934"/>
      <c r="I265" s="934"/>
      <c r="J265" s="934"/>
      <c r="K265" s="934"/>
      <c r="L265" s="934"/>
      <c r="M265" s="934"/>
      <c r="N265" s="934"/>
      <c r="P265" s="934"/>
      <c r="Q265" s="934"/>
      <c r="R265" s="934"/>
      <c r="S265" s="934"/>
      <c r="T265" s="934"/>
    </row>
    <row r="266" ht="22.5" customHeight="1"/>
    <row r="267" spans="1:20" s="996" customFormat="1" ht="22.5" customHeight="1">
      <c r="A267" s="934"/>
      <c r="B267" s="934"/>
      <c r="C267" s="934"/>
      <c r="D267" s="934"/>
      <c r="E267" s="934"/>
      <c r="F267" s="934"/>
      <c r="G267" s="934"/>
      <c r="H267" s="934"/>
      <c r="I267" s="934"/>
      <c r="J267" s="934"/>
      <c r="K267" s="934"/>
      <c r="L267" s="934"/>
      <c r="M267" s="934"/>
      <c r="N267" s="934"/>
      <c r="P267" s="934"/>
      <c r="Q267" s="934"/>
      <c r="R267" s="934"/>
      <c r="S267" s="934"/>
      <c r="T267" s="934"/>
    </row>
    <row r="268" ht="22.5" customHeight="1"/>
    <row r="269" spans="1:20" s="996" customFormat="1" ht="22.5" customHeight="1">
      <c r="A269" s="934"/>
      <c r="B269" s="934"/>
      <c r="C269" s="934"/>
      <c r="D269" s="934"/>
      <c r="E269" s="934"/>
      <c r="F269" s="934"/>
      <c r="G269" s="934"/>
      <c r="H269" s="934"/>
      <c r="I269" s="934"/>
      <c r="J269" s="934"/>
      <c r="K269" s="934"/>
      <c r="L269" s="934"/>
      <c r="M269" s="934"/>
      <c r="N269" s="934"/>
      <c r="P269" s="934"/>
      <c r="Q269" s="934"/>
      <c r="R269" s="934"/>
      <c r="S269" s="934"/>
      <c r="T269" s="934"/>
    </row>
    <row r="270" ht="22.5" customHeight="1"/>
    <row r="271" spans="1:20" s="996" customFormat="1" ht="22.5" customHeight="1">
      <c r="A271" s="934"/>
      <c r="B271" s="934"/>
      <c r="C271" s="934"/>
      <c r="D271" s="934"/>
      <c r="E271" s="934"/>
      <c r="F271" s="934"/>
      <c r="G271" s="934"/>
      <c r="H271" s="934"/>
      <c r="I271" s="934"/>
      <c r="J271" s="934"/>
      <c r="K271" s="934"/>
      <c r="L271" s="934"/>
      <c r="M271" s="934"/>
      <c r="N271" s="934"/>
      <c r="P271" s="934"/>
      <c r="Q271" s="934"/>
      <c r="R271" s="934"/>
      <c r="S271" s="934"/>
      <c r="T271" s="934"/>
    </row>
    <row r="272" ht="22.5" customHeight="1"/>
    <row r="273" spans="1:20" s="996" customFormat="1" ht="22.5" customHeight="1">
      <c r="A273" s="934"/>
      <c r="B273" s="934"/>
      <c r="C273" s="934"/>
      <c r="D273" s="934"/>
      <c r="E273" s="934"/>
      <c r="F273" s="934"/>
      <c r="G273" s="934"/>
      <c r="H273" s="934"/>
      <c r="I273" s="934"/>
      <c r="J273" s="934"/>
      <c r="K273" s="934"/>
      <c r="L273" s="934"/>
      <c r="M273" s="934"/>
      <c r="N273" s="934"/>
      <c r="P273" s="934"/>
      <c r="Q273" s="934"/>
      <c r="R273" s="934"/>
      <c r="S273" s="934"/>
      <c r="T273" s="934"/>
    </row>
    <row r="274" ht="22.5" customHeight="1"/>
    <row r="275" spans="1:20" s="996" customFormat="1" ht="22.5" customHeight="1">
      <c r="A275" s="934"/>
      <c r="B275" s="934"/>
      <c r="C275" s="934"/>
      <c r="D275" s="934"/>
      <c r="E275" s="934"/>
      <c r="F275" s="934"/>
      <c r="G275" s="934"/>
      <c r="H275" s="934"/>
      <c r="I275" s="934"/>
      <c r="J275" s="934"/>
      <c r="K275" s="934"/>
      <c r="L275" s="934"/>
      <c r="M275" s="934"/>
      <c r="N275" s="934"/>
      <c r="P275" s="934"/>
      <c r="Q275" s="934"/>
      <c r="R275" s="934"/>
      <c r="S275" s="934"/>
      <c r="T275" s="934"/>
    </row>
    <row r="276" ht="22.5" customHeight="1"/>
    <row r="277" spans="1:20" s="996" customFormat="1" ht="22.5" customHeight="1">
      <c r="A277" s="934"/>
      <c r="B277" s="934"/>
      <c r="C277" s="934"/>
      <c r="D277" s="934"/>
      <c r="E277" s="934"/>
      <c r="F277" s="934"/>
      <c r="G277" s="934"/>
      <c r="H277" s="934"/>
      <c r="I277" s="934"/>
      <c r="J277" s="934"/>
      <c r="K277" s="934"/>
      <c r="L277" s="934"/>
      <c r="M277" s="934"/>
      <c r="N277" s="934"/>
      <c r="P277" s="934"/>
      <c r="Q277" s="934"/>
      <c r="R277" s="934"/>
      <c r="S277" s="934"/>
      <c r="T277" s="934"/>
    </row>
    <row r="278" ht="22.5" customHeight="1"/>
    <row r="279" spans="1:20" s="996" customFormat="1" ht="22.5" customHeight="1">
      <c r="A279" s="934"/>
      <c r="B279" s="934"/>
      <c r="C279" s="934"/>
      <c r="D279" s="934"/>
      <c r="E279" s="934"/>
      <c r="F279" s="934"/>
      <c r="G279" s="934"/>
      <c r="H279" s="934"/>
      <c r="I279" s="934"/>
      <c r="J279" s="934"/>
      <c r="K279" s="934"/>
      <c r="L279" s="934"/>
      <c r="M279" s="934"/>
      <c r="N279" s="934"/>
      <c r="P279" s="934"/>
      <c r="Q279" s="934"/>
      <c r="R279" s="934"/>
      <c r="S279" s="934"/>
      <c r="T279" s="934"/>
    </row>
    <row r="280" ht="22.5" customHeight="1"/>
    <row r="281" spans="1:20" s="996" customFormat="1" ht="22.5" customHeight="1">
      <c r="A281" s="934"/>
      <c r="B281" s="934"/>
      <c r="C281" s="934"/>
      <c r="D281" s="934"/>
      <c r="E281" s="934"/>
      <c r="F281" s="934"/>
      <c r="G281" s="934"/>
      <c r="H281" s="934"/>
      <c r="I281" s="934"/>
      <c r="J281" s="934"/>
      <c r="K281" s="934"/>
      <c r="L281" s="934"/>
      <c r="M281" s="934"/>
      <c r="N281" s="934"/>
      <c r="P281" s="934"/>
      <c r="Q281" s="934"/>
      <c r="R281" s="934"/>
      <c r="S281" s="934"/>
      <c r="T281" s="934"/>
    </row>
    <row r="282" ht="22.5" customHeight="1"/>
    <row r="283" spans="1:20" s="996" customFormat="1" ht="22.5" customHeight="1">
      <c r="A283" s="934"/>
      <c r="B283" s="934"/>
      <c r="C283" s="934"/>
      <c r="D283" s="934"/>
      <c r="E283" s="934"/>
      <c r="F283" s="934"/>
      <c r="G283" s="934"/>
      <c r="H283" s="934"/>
      <c r="I283" s="934"/>
      <c r="J283" s="934"/>
      <c r="K283" s="934"/>
      <c r="L283" s="934"/>
      <c r="M283" s="934"/>
      <c r="N283" s="934"/>
      <c r="P283" s="934"/>
      <c r="Q283" s="934"/>
      <c r="R283" s="934"/>
      <c r="S283" s="934"/>
      <c r="T283" s="934"/>
    </row>
    <row r="284" ht="22.5" customHeight="1"/>
    <row r="285" spans="1:20" s="996" customFormat="1" ht="22.5" customHeight="1">
      <c r="A285" s="934"/>
      <c r="B285" s="934"/>
      <c r="C285" s="934"/>
      <c r="D285" s="934"/>
      <c r="E285" s="934"/>
      <c r="F285" s="934"/>
      <c r="G285" s="934"/>
      <c r="H285" s="934"/>
      <c r="I285" s="934"/>
      <c r="J285" s="934"/>
      <c r="K285" s="934"/>
      <c r="L285" s="934"/>
      <c r="M285" s="934"/>
      <c r="N285" s="934"/>
      <c r="P285" s="934"/>
      <c r="Q285" s="934"/>
      <c r="R285" s="934"/>
      <c r="S285" s="934"/>
      <c r="T285" s="934"/>
    </row>
    <row r="286" ht="22.5" customHeight="1"/>
    <row r="287" spans="1:20" s="996" customFormat="1" ht="22.5" customHeight="1">
      <c r="A287" s="934"/>
      <c r="B287" s="934"/>
      <c r="C287" s="934"/>
      <c r="D287" s="934"/>
      <c r="E287" s="934"/>
      <c r="F287" s="934"/>
      <c r="G287" s="934"/>
      <c r="H287" s="934"/>
      <c r="I287" s="934"/>
      <c r="J287" s="934"/>
      <c r="K287" s="934"/>
      <c r="L287" s="934"/>
      <c r="M287" s="934"/>
      <c r="N287" s="934"/>
      <c r="P287" s="934"/>
      <c r="Q287" s="934"/>
      <c r="R287" s="934"/>
      <c r="S287" s="934"/>
      <c r="T287" s="934"/>
    </row>
    <row r="288" ht="22.5" customHeight="1"/>
    <row r="289" spans="1:20" s="996" customFormat="1" ht="22.5" customHeight="1">
      <c r="A289" s="934"/>
      <c r="B289" s="934"/>
      <c r="C289" s="934"/>
      <c r="D289" s="934"/>
      <c r="E289" s="934"/>
      <c r="F289" s="934"/>
      <c r="G289" s="934"/>
      <c r="H289" s="934"/>
      <c r="I289" s="934"/>
      <c r="J289" s="934"/>
      <c r="K289" s="934"/>
      <c r="L289" s="934"/>
      <c r="M289" s="934"/>
      <c r="N289" s="934"/>
      <c r="P289" s="934"/>
      <c r="Q289" s="934"/>
      <c r="R289" s="934"/>
      <c r="S289" s="934"/>
      <c r="T289" s="934"/>
    </row>
    <row r="290" ht="22.5" customHeight="1"/>
    <row r="291" spans="1:20" s="996" customFormat="1" ht="22.5" customHeight="1">
      <c r="A291" s="934"/>
      <c r="B291" s="934"/>
      <c r="C291" s="934"/>
      <c r="D291" s="934"/>
      <c r="E291" s="934"/>
      <c r="F291" s="934"/>
      <c r="G291" s="934"/>
      <c r="H291" s="934"/>
      <c r="I291" s="934"/>
      <c r="J291" s="934"/>
      <c r="K291" s="934"/>
      <c r="L291" s="934"/>
      <c r="M291" s="934"/>
      <c r="N291" s="934"/>
      <c r="P291" s="934"/>
      <c r="Q291" s="934"/>
      <c r="R291" s="934"/>
      <c r="S291" s="934"/>
      <c r="T291" s="934"/>
    </row>
    <row r="292" ht="22.5" customHeight="1"/>
    <row r="293" spans="1:20" s="996" customFormat="1" ht="22.5" customHeight="1">
      <c r="A293" s="934"/>
      <c r="B293" s="934"/>
      <c r="C293" s="934"/>
      <c r="D293" s="934"/>
      <c r="E293" s="934"/>
      <c r="F293" s="934"/>
      <c r="G293" s="934"/>
      <c r="H293" s="934"/>
      <c r="I293" s="934"/>
      <c r="J293" s="934"/>
      <c r="K293" s="934"/>
      <c r="L293" s="934"/>
      <c r="M293" s="934"/>
      <c r="N293" s="934"/>
      <c r="P293" s="934"/>
      <c r="Q293" s="934"/>
      <c r="R293" s="934"/>
      <c r="S293" s="934"/>
      <c r="T293" s="934"/>
    </row>
    <row r="294" ht="22.5" customHeight="1"/>
    <row r="295" spans="1:20" s="996" customFormat="1" ht="22.5" customHeight="1">
      <c r="A295" s="934"/>
      <c r="B295" s="934"/>
      <c r="C295" s="934"/>
      <c r="D295" s="934"/>
      <c r="E295" s="934"/>
      <c r="F295" s="934"/>
      <c r="G295" s="934"/>
      <c r="H295" s="934"/>
      <c r="I295" s="934"/>
      <c r="J295" s="934"/>
      <c r="K295" s="934"/>
      <c r="L295" s="934"/>
      <c r="M295" s="934"/>
      <c r="N295" s="934"/>
      <c r="P295" s="934"/>
      <c r="Q295" s="934"/>
      <c r="R295" s="934"/>
      <c r="S295" s="934"/>
      <c r="T295" s="934"/>
    </row>
    <row r="296" ht="22.5" customHeight="1"/>
    <row r="297" spans="1:20" s="996" customFormat="1" ht="22.5" customHeight="1">
      <c r="A297" s="934"/>
      <c r="B297" s="934"/>
      <c r="C297" s="934"/>
      <c r="D297" s="934"/>
      <c r="E297" s="934"/>
      <c r="F297" s="934"/>
      <c r="G297" s="934"/>
      <c r="H297" s="934"/>
      <c r="I297" s="934"/>
      <c r="J297" s="934"/>
      <c r="K297" s="934"/>
      <c r="L297" s="934"/>
      <c r="M297" s="934"/>
      <c r="N297" s="934"/>
      <c r="P297" s="934"/>
      <c r="Q297" s="934"/>
      <c r="R297" s="934"/>
      <c r="S297" s="934"/>
      <c r="T297" s="934"/>
    </row>
    <row r="298" ht="22.5" customHeight="1"/>
    <row r="299" spans="1:20" s="996" customFormat="1" ht="22.5" customHeight="1">
      <c r="A299" s="934"/>
      <c r="B299" s="934"/>
      <c r="C299" s="934"/>
      <c r="D299" s="934"/>
      <c r="E299" s="934"/>
      <c r="F299" s="934"/>
      <c r="G299" s="934"/>
      <c r="H299" s="934"/>
      <c r="I299" s="934"/>
      <c r="J299" s="934"/>
      <c r="K299" s="934"/>
      <c r="L299" s="934"/>
      <c r="M299" s="934"/>
      <c r="N299" s="934"/>
      <c r="P299" s="934"/>
      <c r="Q299" s="934"/>
      <c r="R299" s="934"/>
      <c r="S299" s="934"/>
      <c r="T299" s="934"/>
    </row>
    <row r="300" ht="22.5" customHeight="1"/>
    <row r="301" spans="1:20" s="996" customFormat="1" ht="22.5" customHeight="1">
      <c r="A301" s="934"/>
      <c r="B301" s="934"/>
      <c r="C301" s="934"/>
      <c r="D301" s="934"/>
      <c r="E301" s="934"/>
      <c r="F301" s="934"/>
      <c r="G301" s="934"/>
      <c r="H301" s="934"/>
      <c r="I301" s="934"/>
      <c r="J301" s="934"/>
      <c r="K301" s="934"/>
      <c r="L301" s="934"/>
      <c r="M301" s="934"/>
      <c r="N301" s="934"/>
      <c r="P301" s="934"/>
      <c r="Q301" s="934"/>
      <c r="R301" s="934"/>
      <c r="S301" s="934"/>
      <c r="T301" s="934"/>
    </row>
    <row r="302" ht="22.5" customHeight="1"/>
    <row r="303" spans="1:20" s="996" customFormat="1" ht="22.5" customHeight="1">
      <c r="A303" s="934"/>
      <c r="B303" s="934"/>
      <c r="C303" s="934"/>
      <c r="D303" s="934"/>
      <c r="E303" s="934"/>
      <c r="F303" s="934"/>
      <c r="G303" s="934"/>
      <c r="H303" s="934"/>
      <c r="I303" s="934"/>
      <c r="J303" s="934"/>
      <c r="K303" s="934"/>
      <c r="L303" s="934"/>
      <c r="M303" s="934"/>
      <c r="N303" s="934"/>
      <c r="P303" s="934"/>
      <c r="Q303" s="934"/>
      <c r="R303" s="934"/>
      <c r="S303" s="934"/>
      <c r="T303" s="934"/>
    </row>
    <row r="304" ht="22.5" customHeight="1"/>
    <row r="305" spans="1:20" s="996" customFormat="1" ht="22.5" customHeight="1">
      <c r="A305" s="934"/>
      <c r="B305" s="934"/>
      <c r="C305" s="934"/>
      <c r="D305" s="934"/>
      <c r="E305" s="934"/>
      <c r="F305" s="934"/>
      <c r="G305" s="934"/>
      <c r="H305" s="934"/>
      <c r="I305" s="934"/>
      <c r="J305" s="934"/>
      <c r="K305" s="934"/>
      <c r="L305" s="934"/>
      <c r="M305" s="934"/>
      <c r="N305" s="934"/>
      <c r="P305" s="934"/>
      <c r="Q305" s="934"/>
      <c r="R305" s="934"/>
      <c r="S305" s="934"/>
      <c r="T305" s="934"/>
    </row>
    <row r="306" ht="22.5" customHeight="1"/>
    <row r="307" spans="1:20" s="996" customFormat="1" ht="22.5" customHeight="1">
      <c r="A307" s="934"/>
      <c r="B307" s="934"/>
      <c r="C307" s="934"/>
      <c r="D307" s="934"/>
      <c r="E307" s="934"/>
      <c r="F307" s="934"/>
      <c r="G307" s="934"/>
      <c r="H307" s="934"/>
      <c r="I307" s="934"/>
      <c r="J307" s="934"/>
      <c r="K307" s="934"/>
      <c r="L307" s="934"/>
      <c r="M307" s="934"/>
      <c r="N307" s="934"/>
      <c r="P307" s="934"/>
      <c r="Q307" s="934"/>
      <c r="R307" s="934"/>
      <c r="S307" s="934"/>
      <c r="T307" s="934"/>
    </row>
    <row r="308" ht="22.5" customHeight="1"/>
    <row r="309" spans="1:20" s="996" customFormat="1" ht="22.5" customHeight="1">
      <c r="A309" s="934"/>
      <c r="B309" s="934"/>
      <c r="C309" s="934"/>
      <c r="D309" s="934"/>
      <c r="E309" s="934"/>
      <c r="F309" s="934"/>
      <c r="G309" s="934"/>
      <c r="H309" s="934"/>
      <c r="I309" s="934"/>
      <c r="J309" s="934"/>
      <c r="K309" s="934"/>
      <c r="L309" s="934"/>
      <c r="M309" s="934"/>
      <c r="N309" s="934"/>
      <c r="P309" s="934"/>
      <c r="Q309" s="934"/>
      <c r="R309" s="934"/>
      <c r="S309" s="934"/>
      <c r="T309" s="934"/>
    </row>
    <row r="310" ht="22.5" customHeight="1"/>
    <row r="311" spans="1:20" s="996" customFormat="1" ht="22.5" customHeight="1">
      <c r="A311" s="934"/>
      <c r="B311" s="934"/>
      <c r="C311" s="934"/>
      <c r="D311" s="934"/>
      <c r="E311" s="934"/>
      <c r="F311" s="934"/>
      <c r="G311" s="934"/>
      <c r="H311" s="934"/>
      <c r="I311" s="934"/>
      <c r="J311" s="934"/>
      <c r="K311" s="934"/>
      <c r="L311" s="934"/>
      <c r="M311" s="934"/>
      <c r="N311" s="934"/>
      <c r="P311" s="934"/>
      <c r="Q311" s="934"/>
      <c r="R311" s="934"/>
      <c r="S311" s="934"/>
      <c r="T311" s="934"/>
    </row>
    <row r="312" ht="22.5" customHeight="1"/>
    <row r="313" spans="1:20" s="996" customFormat="1" ht="22.5" customHeight="1">
      <c r="A313" s="934"/>
      <c r="B313" s="934"/>
      <c r="C313" s="934"/>
      <c r="D313" s="934"/>
      <c r="E313" s="934"/>
      <c r="F313" s="934"/>
      <c r="G313" s="934"/>
      <c r="H313" s="934"/>
      <c r="I313" s="934"/>
      <c r="J313" s="934"/>
      <c r="K313" s="934"/>
      <c r="L313" s="934"/>
      <c r="M313" s="934"/>
      <c r="N313" s="934"/>
      <c r="P313" s="934"/>
      <c r="Q313" s="934"/>
      <c r="R313" s="934"/>
      <c r="S313" s="934"/>
      <c r="T313" s="934"/>
    </row>
    <row r="314" ht="22.5" customHeight="1"/>
    <row r="315" spans="1:20" s="996" customFormat="1" ht="22.5" customHeight="1">
      <c r="A315" s="934"/>
      <c r="B315" s="934"/>
      <c r="C315" s="934"/>
      <c r="D315" s="934"/>
      <c r="E315" s="934"/>
      <c r="F315" s="934"/>
      <c r="G315" s="934"/>
      <c r="H315" s="934"/>
      <c r="I315" s="934"/>
      <c r="J315" s="934"/>
      <c r="K315" s="934"/>
      <c r="L315" s="934"/>
      <c r="M315" s="934"/>
      <c r="N315" s="934"/>
      <c r="P315" s="934"/>
      <c r="Q315" s="934"/>
      <c r="R315" s="934"/>
      <c r="S315" s="934"/>
      <c r="T315" s="934"/>
    </row>
    <row r="316" ht="22.5" customHeight="1"/>
    <row r="317" spans="1:20" s="996" customFormat="1" ht="22.5" customHeight="1">
      <c r="A317" s="934"/>
      <c r="B317" s="934"/>
      <c r="C317" s="934"/>
      <c r="D317" s="934"/>
      <c r="E317" s="934"/>
      <c r="F317" s="934"/>
      <c r="G317" s="934"/>
      <c r="H317" s="934"/>
      <c r="I317" s="934"/>
      <c r="J317" s="934"/>
      <c r="K317" s="934"/>
      <c r="L317" s="934"/>
      <c r="M317" s="934"/>
      <c r="N317" s="934"/>
      <c r="P317" s="934"/>
      <c r="Q317" s="934"/>
      <c r="R317" s="934"/>
      <c r="S317" s="934"/>
      <c r="T317" s="934"/>
    </row>
    <row r="318" ht="22.5" customHeight="1"/>
    <row r="319" spans="1:20" s="996" customFormat="1" ht="22.5" customHeight="1">
      <c r="A319" s="934"/>
      <c r="B319" s="934"/>
      <c r="C319" s="934"/>
      <c r="D319" s="934"/>
      <c r="E319" s="934"/>
      <c r="F319" s="934"/>
      <c r="G319" s="934"/>
      <c r="H319" s="934"/>
      <c r="I319" s="934"/>
      <c r="J319" s="934"/>
      <c r="K319" s="934"/>
      <c r="L319" s="934"/>
      <c r="M319" s="934"/>
      <c r="N319" s="934"/>
      <c r="P319" s="934"/>
      <c r="Q319" s="934"/>
      <c r="R319" s="934"/>
      <c r="S319" s="934"/>
      <c r="T319" s="934"/>
    </row>
    <row r="320" ht="22.5" customHeight="1"/>
    <row r="321" spans="1:20" s="996" customFormat="1" ht="22.5" customHeight="1">
      <c r="A321" s="934"/>
      <c r="B321" s="934"/>
      <c r="C321" s="934"/>
      <c r="D321" s="934"/>
      <c r="E321" s="934"/>
      <c r="F321" s="934"/>
      <c r="G321" s="934"/>
      <c r="H321" s="934"/>
      <c r="I321" s="934"/>
      <c r="J321" s="934"/>
      <c r="K321" s="934"/>
      <c r="L321" s="934"/>
      <c r="M321" s="934"/>
      <c r="N321" s="934"/>
      <c r="P321" s="934"/>
      <c r="Q321" s="934"/>
      <c r="R321" s="934"/>
      <c r="S321" s="934"/>
      <c r="T321" s="934"/>
    </row>
    <row r="322" ht="22.5" customHeight="1"/>
    <row r="323" spans="1:20" s="996" customFormat="1" ht="22.5" customHeight="1">
      <c r="A323" s="934"/>
      <c r="B323" s="934"/>
      <c r="C323" s="934"/>
      <c r="D323" s="934"/>
      <c r="E323" s="934"/>
      <c r="F323" s="934"/>
      <c r="G323" s="934"/>
      <c r="H323" s="934"/>
      <c r="I323" s="934"/>
      <c r="J323" s="934"/>
      <c r="K323" s="934"/>
      <c r="L323" s="934"/>
      <c r="M323" s="934"/>
      <c r="N323" s="934"/>
      <c r="P323" s="934"/>
      <c r="Q323" s="934"/>
      <c r="R323" s="934"/>
      <c r="S323" s="934"/>
      <c r="T323" s="934"/>
    </row>
    <row r="324" ht="22.5" customHeight="1"/>
    <row r="325" spans="1:20" s="996" customFormat="1" ht="22.5" customHeight="1">
      <c r="A325" s="934"/>
      <c r="B325" s="934"/>
      <c r="C325" s="934"/>
      <c r="D325" s="934"/>
      <c r="E325" s="934"/>
      <c r="F325" s="934"/>
      <c r="G325" s="934"/>
      <c r="H325" s="934"/>
      <c r="I325" s="934"/>
      <c r="J325" s="934"/>
      <c r="K325" s="934"/>
      <c r="L325" s="934"/>
      <c r="M325" s="934"/>
      <c r="N325" s="934"/>
      <c r="P325" s="934"/>
      <c r="Q325" s="934"/>
      <c r="R325" s="934"/>
      <c r="S325" s="934"/>
      <c r="T325" s="934"/>
    </row>
    <row r="326" ht="22.5" customHeight="1"/>
    <row r="327" spans="1:20" s="996" customFormat="1" ht="22.5" customHeight="1">
      <c r="A327" s="934"/>
      <c r="B327" s="934"/>
      <c r="C327" s="934"/>
      <c r="D327" s="934"/>
      <c r="E327" s="934"/>
      <c r="F327" s="934"/>
      <c r="G327" s="934"/>
      <c r="H327" s="934"/>
      <c r="I327" s="934"/>
      <c r="J327" s="934"/>
      <c r="K327" s="934"/>
      <c r="L327" s="934"/>
      <c r="M327" s="934"/>
      <c r="N327" s="934"/>
      <c r="P327" s="934"/>
      <c r="Q327" s="934"/>
      <c r="R327" s="934"/>
      <c r="S327" s="934"/>
      <c r="T327" s="934"/>
    </row>
    <row r="328" ht="22.5" customHeight="1"/>
    <row r="329" spans="1:20" s="996" customFormat="1" ht="22.5" customHeight="1">
      <c r="A329" s="934"/>
      <c r="B329" s="934"/>
      <c r="C329" s="934"/>
      <c r="D329" s="934"/>
      <c r="E329" s="934"/>
      <c r="F329" s="934"/>
      <c r="G329" s="934"/>
      <c r="H329" s="934"/>
      <c r="I329" s="934"/>
      <c r="J329" s="934"/>
      <c r="K329" s="934"/>
      <c r="L329" s="934"/>
      <c r="M329" s="934"/>
      <c r="N329" s="934"/>
      <c r="P329" s="934"/>
      <c r="Q329" s="934"/>
      <c r="R329" s="934"/>
      <c r="S329" s="934"/>
      <c r="T329" s="934"/>
    </row>
    <row r="330" ht="22.5" customHeight="1"/>
    <row r="331" spans="1:20" s="996" customFormat="1" ht="22.5" customHeight="1">
      <c r="A331" s="934"/>
      <c r="B331" s="934"/>
      <c r="C331" s="934"/>
      <c r="D331" s="934"/>
      <c r="E331" s="934"/>
      <c r="F331" s="934"/>
      <c r="G331" s="934"/>
      <c r="H331" s="934"/>
      <c r="I331" s="934"/>
      <c r="J331" s="934"/>
      <c r="K331" s="934"/>
      <c r="L331" s="934"/>
      <c r="M331" s="934"/>
      <c r="N331" s="934"/>
      <c r="P331" s="934"/>
      <c r="Q331" s="934"/>
      <c r="R331" s="934"/>
      <c r="S331" s="934"/>
      <c r="T331" s="934"/>
    </row>
    <row r="332" ht="22.5" customHeight="1"/>
    <row r="333" spans="1:20" s="996" customFormat="1" ht="22.5" customHeight="1">
      <c r="A333" s="934"/>
      <c r="B333" s="934"/>
      <c r="C333" s="934"/>
      <c r="D333" s="934"/>
      <c r="E333" s="934"/>
      <c r="F333" s="934"/>
      <c r="G333" s="934"/>
      <c r="H333" s="934"/>
      <c r="I333" s="934"/>
      <c r="J333" s="934"/>
      <c r="K333" s="934"/>
      <c r="L333" s="934"/>
      <c r="M333" s="934"/>
      <c r="N333" s="934"/>
      <c r="P333" s="934"/>
      <c r="Q333" s="934"/>
      <c r="R333" s="934"/>
      <c r="S333" s="934"/>
      <c r="T333" s="934"/>
    </row>
    <row r="334" ht="22.5" customHeight="1"/>
    <row r="335" spans="1:20" s="996" customFormat="1" ht="22.5" customHeight="1">
      <c r="A335" s="934"/>
      <c r="B335" s="934"/>
      <c r="C335" s="934"/>
      <c r="D335" s="934"/>
      <c r="E335" s="934"/>
      <c r="F335" s="934"/>
      <c r="G335" s="934"/>
      <c r="H335" s="934"/>
      <c r="I335" s="934"/>
      <c r="J335" s="934"/>
      <c r="K335" s="934"/>
      <c r="L335" s="934"/>
      <c r="M335" s="934"/>
      <c r="N335" s="934"/>
      <c r="P335" s="934"/>
      <c r="Q335" s="934"/>
      <c r="R335" s="934"/>
      <c r="S335" s="934"/>
      <c r="T335" s="934"/>
    </row>
    <row r="336" ht="22.5" customHeight="1"/>
    <row r="337" spans="1:20" s="996" customFormat="1" ht="22.5" customHeight="1">
      <c r="A337" s="934"/>
      <c r="B337" s="934"/>
      <c r="C337" s="934"/>
      <c r="D337" s="934"/>
      <c r="E337" s="934"/>
      <c r="F337" s="934"/>
      <c r="G337" s="934"/>
      <c r="H337" s="934"/>
      <c r="I337" s="934"/>
      <c r="J337" s="934"/>
      <c r="K337" s="934"/>
      <c r="L337" s="934"/>
      <c r="M337" s="934"/>
      <c r="N337" s="934"/>
      <c r="P337" s="934"/>
      <c r="Q337" s="934"/>
      <c r="R337" s="934"/>
      <c r="S337" s="934"/>
      <c r="T337" s="934"/>
    </row>
    <row r="338" ht="22.5" customHeight="1"/>
    <row r="339" spans="1:20" s="996" customFormat="1" ht="22.5" customHeight="1">
      <c r="A339" s="934"/>
      <c r="B339" s="934"/>
      <c r="C339" s="934"/>
      <c r="D339" s="934"/>
      <c r="E339" s="934"/>
      <c r="F339" s="934"/>
      <c r="G339" s="934"/>
      <c r="H339" s="934"/>
      <c r="I339" s="934"/>
      <c r="J339" s="934"/>
      <c r="K339" s="934"/>
      <c r="L339" s="934"/>
      <c r="M339" s="934"/>
      <c r="N339" s="934"/>
      <c r="P339" s="934"/>
      <c r="Q339" s="934"/>
      <c r="R339" s="934"/>
      <c r="S339" s="934"/>
      <c r="T339" s="934"/>
    </row>
    <row r="340" ht="22.5" customHeight="1"/>
    <row r="341" spans="1:20" s="996" customFormat="1" ht="22.5" customHeight="1">
      <c r="A341" s="934"/>
      <c r="B341" s="934"/>
      <c r="C341" s="934"/>
      <c r="D341" s="934"/>
      <c r="E341" s="934"/>
      <c r="F341" s="934"/>
      <c r="G341" s="934"/>
      <c r="H341" s="934"/>
      <c r="I341" s="934"/>
      <c r="J341" s="934"/>
      <c r="K341" s="934"/>
      <c r="L341" s="934"/>
      <c r="M341" s="934"/>
      <c r="N341" s="934"/>
      <c r="P341" s="934"/>
      <c r="Q341" s="934"/>
      <c r="R341" s="934"/>
      <c r="S341" s="934"/>
      <c r="T341" s="934"/>
    </row>
    <row r="342" ht="22.5" customHeight="1"/>
    <row r="343" spans="1:20" s="996" customFormat="1" ht="22.5" customHeight="1">
      <c r="A343" s="934"/>
      <c r="B343" s="934"/>
      <c r="C343" s="934"/>
      <c r="D343" s="934"/>
      <c r="E343" s="934"/>
      <c r="F343" s="934"/>
      <c r="G343" s="934"/>
      <c r="H343" s="934"/>
      <c r="I343" s="934"/>
      <c r="J343" s="934"/>
      <c r="K343" s="934"/>
      <c r="L343" s="934"/>
      <c r="M343" s="934"/>
      <c r="N343" s="934"/>
      <c r="P343" s="934"/>
      <c r="Q343" s="934"/>
      <c r="R343" s="934"/>
      <c r="S343" s="934"/>
      <c r="T343" s="934"/>
    </row>
    <row r="344" ht="22.5" customHeight="1"/>
    <row r="345" spans="1:20" s="996" customFormat="1" ht="22.5" customHeight="1">
      <c r="A345" s="934"/>
      <c r="B345" s="934"/>
      <c r="C345" s="934"/>
      <c r="D345" s="934"/>
      <c r="E345" s="934"/>
      <c r="F345" s="934"/>
      <c r="G345" s="934"/>
      <c r="H345" s="934"/>
      <c r="I345" s="934"/>
      <c r="J345" s="934"/>
      <c r="K345" s="934"/>
      <c r="L345" s="934"/>
      <c r="M345" s="934"/>
      <c r="N345" s="934"/>
      <c r="P345" s="934"/>
      <c r="Q345" s="934"/>
      <c r="R345" s="934"/>
      <c r="S345" s="934"/>
      <c r="T345" s="934"/>
    </row>
    <row r="346" ht="22.5" customHeight="1"/>
    <row r="347" spans="1:20" s="996" customFormat="1" ht="22.5" customHeight="1">
      <c r="A347" s="934"/>
      <c r="B347" s="934"/>
      <c r="C347" s="934"/>
      <c r="D347" s="934"/>
      <c r="E347" s="934"/>
      <c r="F347" s="934"/>
      <c r="G347" s="934"/>
      <c r="H347" s="934"/>
      <c r="I347" s="934"/>
      <c r="J347" s="934"/>
      <c r="K347" s="934"/>
      <c r="L347" s="934"/>
      <c r="M347" s="934"/>
      <c r="N347" s="934"/>
      <c r="P347" s="934"/>
      <c r="Q347" s="934"/>
      <c r="R347" s="934"/>
      <c r="S347" s="934"/>
      <c r="T347" s="934"/>
    </row>
    <row r="348" ht="22.5" customHeight="1"/>
    <row r="349" spans="1:20" s="996" customFormat="1" ht="22.5" customHeight="1">
      <c r="A349" s="934"/>
      <c r="B349" s="934"/>
      <c r="C349" s="934"/>
      <c r="D349" s="934"/>
      <c r="E349" s="934"/>
      <c r="F349" s="934"/>
      <c r="G349" s="934"/>
      <c r="H349" s="934"/>
      <c r="I349" s="934"/>
      <c r="J349" s="934"/>
      <c r="K349" s="934"/>
      <c r="L349" s="934"/>
      <c r="M349" s="934"/>
      <c r="N349" s="934"/>
      <c r="P349" s="934"/>
      <c r="Q349" s="934"/>
      <c r="R349" s="934"/>
      <c r="S349" s="934"/>
      <c r="T349" s="934"/>
    </row>
    <row r="350" ht="22.5" customHeight="1"/>
    <row r="351" spans="1:20" s="996" customFormat="1" ht="22.5" customHeight="1">
      <c r="A351" s="934"/>
      <c r="B351" s="934"/>
      <c r="C351" s="934"/>
      <c r="D351" s="934"/>
      <c r="E351" s="934"/>
      <c r="F351" s="934"/>
      <c r="G351" s="934"/>
      <c r="H351" s="934"/>
      <c r="I351" s="934"/>
      <c r="J351" s="934"/>
      <c r="K351" s="934"/>
      <c r="L351" s="934"/>
      <c r="M351" s="934"/>
      <c r="N351" s="934"/>
      <c r="P351" s="934"/>
      <c r="Q351" s="934"/>
      <c r="R351" s="934"/>
      <c r="S351" s="934"/>
      <c r="T351" s="934"/>
    </row>
    <row r="352" ht="22.5" customHeight="1"/>
    <row r="353" spans="1:20" s="996" customFormat="1" ht="22.5" customHeight="1">
      <c r="A353" s="934"/>
      <c r="B353" s="934"/>
      <c r="C353" s="934"/>
      <c r="D353" s="934"/>
      <c r="E353" s="934"/>
      <c r="F353" s="934"/>
      <c r="G353" s="934"/>
      <c r="H353" s="934"/>
      <c r="I353" s="934"/>
      <c r="J353" s="934"/>
      <c r="K353" s="934"/>
      <c r="L353" s="934"/>
      <c r="M353" s="934"/>
      <c r="N353" s="934"/>
      <c r="P353" s="934"/>
      <c r="Q353" s="934"/>
      <c r="R353" s="934"/>
      <c r="S353" s="934"/>
      <c r="T353" s="934"/>
    </row>
    <row r="354" ht="22.5" customHeight="1"/>
    <row r="355" spans="1:20" s="996" customFormat="1" ht="22.5" customHeight="1">
      <c r="A355" s="934"/>
      <c r="B355" s="934"/>
      <c r="C355" s="934"/>
      <c r="D355" s="934"/>
      <c r="E355" s="934"/>
      <c r="F355" s="934"/>
      <c r="G355" s="934"/>
      <c r="H355" s="934"/>
      <c r="I355" s="934"/>
      <c r="J355" s="934"/>
      <c r="K355" s="934"/>
      <c r="L355" s="934"/>
      <c r="M355" s="934"/>
      <c r="N355" s="934"/>
      <c r="P355" s="934"/>
      <c r="Q355" s="934"/>
      <c r="R355" s="934"/>
      <c r="S355" s="934"/>
      <c r="T355" s="934"/>
    </row>
    <row r="356" ht="22.5" customHeight="1"/>
    <row r="357" spans="1:20" s="996" customFormat="1" ht="22.5" customHeight="1">
      <c r="A357" s="934"/>
      <c r="B357" s="934"/>
      <c r="C357" s="934"/>
      <c r="D357" s="934"/>
      <c r="E357" s="934"/>
      <c r="F357" s="934"/>
      <c r="G357" s="934"/>
      <c r="H357" s="934"/>
      <c r="I357" s="934"/>
      <c r="J357" s="934"/>
      <c r="K357" s="934"/>
      <c r="L357" s="934"/>
      <c r="M357" s="934"/>
      <c r="N357" s="934"/>
      <c r="P357" s="934"/>
      <c r="Q357" s="934"/>
      <c r="R357" s="934"/>
      <c r="S357" s="934"/>
      <c r="T357" s="934"/>
    </row>
    <row r="358" ht="22.5" customHeight="1"/>
    <row r="359" spans="1:20" s="996" customFormat="1" ht="22.5" customHeight="1">
      <c r="A359" s="934"/>
      <c r="B359" s="934"/>
      <c r="C359" s="934"/>
      <c r="D359" s="934"/>
      <c r="E359" s="934"/>
      <c r="F359" s="934"/>
      <c r="G359" s="934"/>
      <c r="H359" s="934"/>
      <c r="I359" s="934"/>
      <c r="J359" s="934"/>
      <c r="K359" s="934"/>
      <c r="L359" s="934"/>
      <c r="M359" s="934"/>
      <c r="N359" s="934"/>
      <c r="P359" s="934"/>
      <c r="Q359" s="934"/>
      <c r="R359" s="934"/>
      <c r="S359" s="934"/>
      <c r="T359" s="934"/>
    </row>
    <row r="360" ht="22.5" customHeight="1"/>
    <row r="361" spans="1:20" s="996" customFormat="1" ht="22.5" customHeight="1">
      <c r="A361" s="934"/>
      <c r="B361" s="934"/>
      <c r="C361" s="934"/>
      <c r="D361" s="934"/>
      <c r="E361" s="934"/>
      <c r="F361" s="934"/>
      <c r="G361" s="934"/>
      <c r="H361" s="934"/>
      <c r="I361" s="934"/>
      <c r="J361" s="934"/>
      <c r="K361" s="934"/>
      <c r="L361" s="934"/>
      <c r="M361" s="934"/>
      <c r="N361" s="934"/>
      <c r="P361" s="934"/>
      <c r="Q361" s="934"/>
      <c r="R361" s="934"/>
      <c r="S361" s="934"/>
      <c r="T361" s="934"/>
    </row>
    <row r="362" ht="22.5" customHeight="1"/>
    <row r="363" spans="1:20" s="996" customFormat="1" ht="22.5" customHeight="1">
      <c r="A363" s="934"/>
      <c r="B363" s="934"/>
      <c r="C363" s="934"/>
      <c r="D363" s="934"/>
      <c r="E363" s="934"/>
      <c r="F363" s="934"/>
      <c r="G363" s="934"/>
      <c r="H363" s="934"/>
      <c r="I363" s="934"/>
      <c r="J363" s="934"/>
      <c r="K363" s="934"/>
      <c r="L363" s="934"/>
      <c r="M363" s="934"/>
      <c r="N363" s="934"/>
      <c r="P363" s="934"/>
      <c r="Q363" s="934"/>
      <c r="R363" s="934"/>
      <c r="S363" s="934"/>
      <c r="T363" s="934"/>
    </row>
    <row r="364" ht="22.5" customHeight="1"/>
    <row r="365" spans="1:20" s="996" customFormat="1" ht="22.5" customHeight="1">
      <c r="A365" s="934"/>
      <c r="B365" s="934"/>
      <c r="C365" s="934"/>
      <c r="D365" s="934"/>
      <c r="E365" s="934"/>
      <c r="F365" s="934"/>
      <c r="G365" s="934"/>
      <c r="H365" s="934"/>
      <c r="I365" s="934"/>
      <c r="J365" s="934"/>
      <c r="K365" s="934"/>
      <c r="L365" s="934"/>
      <c r="M365" s="934"/>
      <c r="N365" s="934"/>
      <c r="P365" s="934"/>
      <c r="Q365" s="934"/>
      <c r="R365" s="934"/>
      <c r="S365" s="934"/>
      <c r="T365" s="934"/>
    </row>
    <row r="366" ht="22.5" customHeight="1"/>
    <row r="367" spans="1:20" s="996" customFormat="1" ht="22.5" customHeight="1">
      <c r="A367" s="934"/>
      <c r="B367" s="934"/>
      <c r="C367" s="934"/>
      <c r="D367" s="934"/>
      <c r="E367" s="934"/>
      <c r="F367" s="934"/>
      <c r="G367" s="934"/>
      <c r="H367" s="934"/>
      <c r="I367" s="934"/>
      <c r="J367" s="934"/>
      <c r="K367" s="934"/>
      <c r="L367" s="934"/>
      <c r="M367" s="934"/>
      <c r="N367" s="934"/>
      <c r="P367" s="934"/>
      <c r="Q367" s="934"/>
      <c r="R367" s="934"/>
      <c r="S367" s="934"/>
      <c r="T367" s="934"/>
    </row>
    <row r="368" ht="22.5" customHeight="1"/>
    <row r="369" spans="1:20" s="996" customFormat="1" ht="22.5" customHeight="1">
      <c r="A369" s="934"/>
      <c r="B369" s="934"/>
      <c r="C369" s="934"/>
      <c r="D369" s="934"/>
      <c r="E369" s="934"/>
      <c r="F369" s="934"/>
      <c r="G369" s="934"/>
      <c r="H369" s="934"/>
      <c r="I369" s="934"/>
      <c r="J369" s="934"/>
      <c r="K369" s="934"/>
      <c r="L369" s="934"/>
      <c r="M369" s="934"/>
      <c r="N369" s="934"/>
      <c r="P369" s="934"/>
      <c r="Q369" s="934"/>
      <c r="R369" s="934"/>
      <c r="S369" s="934"/>
      <c r="T369" s="934"/>
    </row>
    <row r="370" ht="22.5" customHeight="1"/>
    <row r="371" spans="1:20" s="996" customFormat="1" ht="22.5" customHeight="1">
      <c r="A371" s="934"/>
      <c r="B371" s="934"/>
      <c r="C371" s="934"/>
      <c r="D371" s="934"/>
      <c r="E371" s="934"/>
      <c r="F371" s="934"/>
      <c r="G371" s="934"/>
      <c r="H371" s="934"/>
      <c r="I371" s="934"/>
      <c r="J371" s="934"/>
      <c r="K371" s="934"/>
      <c r="L371" s="934"/>
      <c r="M371" s="934"/>
      <c r="N371" s="934"/>
      <c r="P371" s="934"/>
      <c r="Q371" s="934"/>
      <c r="R371" s="934"/>
      <c r="S371" s="934"/>
      <c r="T371" s="934"/>
    </row>
    <row r="372" ht="22.5" customHeight="1"/>
    <row r="373" spans="1:20" s="996" customFormat="1" ht="22.5" customHeight="1">
      <c r="A373" s="934"/>
      <c r="B373" s="934"/>
      <c r="C373" s="934"/>
      <c r="D373" s="934"/>
      <c r="E373" s="934"/>
      <c r="F373" s="934"/>
      <c r="G373" s="934"/>
      <c r="H373" s="934"/>
      <c r="I373" s="934"/>
      <c r="J373" s="934"/>
      <c r="K373" s="934"/>
      <c r="L373" s="934"/>
      <c r="M373" s="934"/>
      <c r="N373" s="934"/>
      <c r="P373" s="934"/>
      <c r="Q373" s="934"/>
      <c r="R373" s="934"/>
      <c r="S373" s="934"/>
      <c r="T373" s="934"/>
    </row>
    <row r="374" ht="22.5" customHeight="1"/>
    <row r="375" spans="1:20" s="996" customFormat="1" ht="22.5" customHeight="1">
      <c r="A375" s="934"/>
      <c r="B375" s="934"/>
      <c r="C375" s="934"/>
      <c r="D375" s="934"/>
      <c r="E375" s="934"/>
      <c r="F375" s="934"/>
      <c r="G375" s="934"/>
      <c r="H375" s="934"/>
      <c r="I375" s="934"/>
      <c r="J375" s="934"/>
      <c r="K375" s="934"/>
      <c r="L375" s="934"/>
      <c r="M375" s="934"/>
      <c r="N375" s="934"/>
      <c r="P375" s="934"/>
      <c r="Q375" s="934"/>
      <c r="R375" s="934"/>
      <c r="S375" s="934"/>
      <c r="T375" s="934"/>
    </row>
    <row r="376" ht="22.5" customHeight="1"/>
    <row r="377" spans="1:20" s="996" customFormat="1" ht="22.5" customHeight="1">
      <c r="A377" s="934"/>
      <c r="B377" s="934"/>
      <c r="C377" s="934"/>
      <c r="D377" s="934"/>
      <c r="E377" s="934"/>
      <c r="F377" s="934"/>
      <c r="G377" s="934"/>
      <c r="H377" s="934"/>
      <c r="I377" s="934"/>
      <c r="J377" s="934"/>
      <c r="K377" s="934"/>
      <c r="L377" s="934"/>
      <c r="M377" s="934"/>
      <c r="N377" s="934"/>
      <c r="P377" s="934"/>
      <c r="Q377" s="934"/>
      <c r="R377" s="934"/>
      <c r="S377" s="934"/>
      <c r="T377" s="934"/>
    </row>
    <row r="378" ht="22.5" customHeight="1"/>
    <row r="379" spans="1:20" s="996" customFormat="1" ht="22.5" customHeight="1">
      <c r="A379" s="934"/>
      <c r="B379" s="934"/>
      <c r="C379" s="934"/>
      <c r="D379" s="934"/>
      <c r="E379" s="934"/>
      <c r="F379" s="934"/>
      <c r="G379" s="934"/>
      <c r="H379" s="934"/>
      <c r="I379" s="934"/>
      <c r="J379" s="934"/>
      <c r="K379" s="934"/>
      <c r="L379" s="934"/>
      <c r="M379" s="934"/>
      <c r="N379" s="934"/>
      <c r="P379" s="934"/>
      <c r="Q379" s="934"/>
      <c r="R379" s="934"/>
      <c r="S379" s="934"/>
      <c r="T379" s="934"/>
    </row>
    <row r="380" ht="22.5" customHeight="1"/>
    <row r="381" spans="1:20" s="996" customFormat="1" ht="22.5" customHeight="1">
      <c r="A381" s="934"/>
      <c r="B381" s="934"/>
      <c r="C381" s="934"/>
      <c r="D381" s="934"/>
      <c r="E381" s="934"/>
      <c r="F381" s="934"/>
      <c r="G381" s="934"/>
      <c r="H381" s="934"/>
      <c r="I381" s="934"/>
      <c r="J381" s="934"/>
      <c r="K381" s="934"/>
      <c r="L381" s="934"/>
      <c r="M381" s="934"/>
      <c r="N381" s="934"/>
      <c r="P381" s="934"/>
      <c r="Q381" s="934"/>
      <c r="R381" s="934"/>
      <c r="S381" s="934"/>
      <c r="T381" s="934"/>
    </row>
    <row r="382" ht="22.5" customHeight="1"/>
    <row r="383" spans="1:20" s="996" customFormat="1" ht="22.5" customHeight="1">
      <c r="A383" s="934"/>
      <c r="B383" s="934"/>
      <c r="C383" s="934"/>
      <c r="D383" s="934"/>
      <c r="E383" s="934"/>
      <c r="F383" s="934"/>
      <c r="G383" s="934"/>
      <c r="H383" s="934"/>
      <c r="I383" s="934"/>
      <c r="J383" s="934"/>
      <c r="K383" s="934"/>
      <c r="L383" s="934"/>
      <c r="M383" s="934"/>
      <c r="N383" s="934"/>
      <c r="P383" s="934"/>
      <c r="Q383" s="934"/>
      <c r="R383" s="934"/>
      <c r="S383" s="934"/>
      <c r="T383" s="934"/>
    </row>
    <row r="384" ht="22.5" customHeight="1"/>
    <row r="385" spans="1:20" s="996" customFormat="1" ht="22.5" customHeight="1">
      <c r="A385" s="934"/>
      <c r="B385" s="934"/>
      <c r="C385" s="934"/>
      <c r="D385" s="934"/>
      <c r="E385" s="934"/>
      <c r="F385" s="934"/>
      <c r="G385" s="934"/>
      <c r="H385" s="934"/>
      <c r="I385" s="934"/>
      <c r="J385" s="934"/>
      <c r="K385" s="934"/>
      <c r="L385" s="934"/>
      <c r="M385" s="934"/>
      <c r="N385" s="934"/>
      <c r="P385" s="934"/>
      <c r="Q385" s="934"/>
      <c r="R385" s="934"/>
      <c r="S385" s="934"/>
      <c r="T385" s="934"/>
    </row>
    <row r="386" ht="22.5" customHeight="1"/>
    <row r="387" spans="1:20" s="996" customFormat="1" ht="22.5" customHeight="1">
      <c r="A387" s="934"/>
      <c r="B387" s="934"/>
      <c r="C387" s="934"/>
      <c r="D387" s="934"/>
      <c r="E387" s="934"/>
      <c r="F387" s="934"/>
      <c r="G387" s="934"/>
      <c r="H387" s="934"/>
      <c r="I387" s="934"/>
      <c r="J387" s="934"/>
      <c r="K387" s="934"/>
      <c r="L387" s="934"/>
      <c r="M387" s="934"/>
      <c r="N387" s="934"/>
      <c r="P387" s="934"/>
      <c r="Q387" s="934"/>
      <c r="R387" s="934"/>
      <c r="S387" s="934"/>
      <c r="T387" s="934"/>
    </row>
    <row r="388" ht="22.5" customHeight="1"/>
    <row r="389" spans="1:20" s="996" customFormat="1" ht="22.5" customHeight="1">
      <c r="A389" s="934"/>
      <c r="B389" s="934"/>
      <c r="C389" s="934"/>
      <c r="D389" s="934"/>
      <c r="E389" s="934"/>
      <c r="F389" s="934"/>
      <c r="G389" s="934"/>
      <c r="H389" s="934"/>
      <c r="I389" s="934"/>
      <c r="J389" s="934"/>
      <c r="K389" s="934"/>
      <c r="L389" s="934"/>
      <c r="M389" s="934"/>
      <c r="N389" s="934"/>
      <c r="P389" s="934"/>
      <c r="Q389" s="934"/>
      <c r="R389" s="934"/>
      <c r="S389" s="934"/>
      <c r="T389" s="934"/>
    </row>
    <row r="390" ht="22.5" customHeight="1"/>
    <row r="391" spans="1:20" s="996" customFormat="1" ht="22.5" customHeight="1">
      <c r="A391" s="934"/>
      <c r="B391" s="934"/>
      <c r="C391" s="934"/>
      <c r="D391" s="934"/>
      <c r="E391" s="934"/>
      <c r="F391" s="934"/>
      <c r="G391" s="934"/>
      <c r="H391" s="934"/>
      <c r="I391" s="934"/>
      <c r="J391" s="934"/>
      <c r="K391" s="934"/>
      <c r="L391" s="934"/>
      <c r="M391" s="934"/>
      <c r="N391" s="934"/>
      <c r="P391" s="934"/>
      <c r="Q391" s="934"/>
      <c r="R391" s="934"/>
      <c r="S391" s="934"/>
      <c r="T391" s="934"/>
    </row>
    <row r="392" ht="22.5" customHeight="1"/>
    <row r="393" spans="1:20" s="996" customFormat="1" ht="22.5" customHeight="1">
      <c r="A393" s="934"/>
      <c r="B393" s="934"/>
      <c r="C393" s="934"/>
      <c r="D393" s="934"/>
      <c r="E393" s="934"/>
      <c r="F393" s="934"/>
      <c r="G393" s="934"/>
      <c r="H393" s="934"/>
      <c r="I393" s="934"/>
      <c r="J393" s="934"/>
      <c r="K393" s="934"/>
      <c r="L393" s="934"/>
      <c r="M393" s="934"/>
      <c r="N393" s="934"/>
      <c r="P393" s="934"/>
      <c r="Q393" s="934"/>
      <c r="R393" s="934"/>
      <c r="S393" s="934"/>
      <c r="T393" s="934"/>
    </row>
    <row r="394" ht="22.5" customHeight="1"/>
    <row r="395" spans="1:20" s="996" customFormat="1" ht="22.5" customHeight="1">
      <c r="A395" s="934"/>
      <c r="B395" s="934"/>
      <c r="C395" s="934"/>
      <c r="D395" s="934"/>
      <c r="E395" s="934"/>
      <c r="F395" s="934"/>
      <c r="G395" s="934"/>
      <c r="H395" s="934"/>
      <c r="I395" s="934"/>
      <c r="J395" s="934"/>
      <c r="K395" s="934"/>
      <c r="L395" s="934"/>
      <c r="M395" s="934"/>
      <c r="N395" s="934"/>
      <c r="P395" s="934"/>
      <c r="Q395" s="934"/>
      <c r="R395" s="934"/>
      <c r="S395" s="934"/>
      <c r="T395" s="934"/>
    </row>
    <row r="396" ht="22.5" customHeight="1"/>
    <row r="397" spans="1:20" s="996" customFormat="1" ht="22.5" customHeight="1">
      <c r="A397" s="934"/>
      <c r="B397" s="934"/>
      <c r="C397" s="934"/>
      <c r="D397" s="934"/>
      <c r="E397" s="934"/>
      <c r="F397" s="934"/>
      <c r="G397" s="934"/>
      <c r="H397" s="934"/>
      <c r="I397" s="934"/>
      <c r="J397" s="934"/>
      <c r="K397" s="934"/>
      <c r="L397" s="934"/>
      <c r="M397" s="934"/>
      <c r="N397" s="934"/>
      <c r="P397" s="934"/>
      <c r="Q397" s="934"/>
      <c r="R397" s="934"/>
      <c r="S397" s="934"/>
      <c r="T397" s="934"/>
    </row>
    <row r="398" ht="22.5" customHeight="1"/>
    <row r="399" spans="1:20" s="996" customFormat="1" ht="22.5" customHeight="1">
      <c r="A399" s="934"/>
      <c r="B399" s="934"/>
      <c r="C399" s="934"/>
      <c r="D399" s="934"/>
      <c r="E399" s="934"/>
      <c r="F399" s="934"/>
      <c r="G399" s="934"/>
      <c r="H399" s="934"/>
      <c r="I399" s="934"/>
      <c r="J399" s="934"/>
      <c r="K399" s="934"/>
      <c r="L399" s="934"/>
      <c r="M399" s="934"/>
      <c r="N399" s="934"/>
      <c r="P399" s="934"/>
      <c r="Q399" s="934"/>
      <c r="R399" s="934"/>
      <c r="S399" s="934"/>
      <c r="T399" s="934"/>
    </row>
    <row r="400" ht="22.5" customHeight="1"/>
    <row r="401" spans="1:20" s="996" customFormat="1" ht="22.5" customHeight="1">
      <c r="A401" s="934"/>
      <c r="B401" s="934"/>
      <c r="C401" s="934"/>
      <c r="D401" s="934"/>
      <c r="E401" s="934"/>
      <c r="F401" s="934"/>
      <c r="G401" s="934"/>
      <c r="H401" s="934"/>
      <c r="I401" s="934"/>
      <c r="J401" s="934"/>
      <c r="K401" s="934"/>
      <c r="L401" s="934"/>
      <c r="M401" s="934"/>
      <c r="N401" s="934"/>
      <c r="P401" s="934"/>
      <c r="Q401" s="934"/>
      <c r="R401" s="934"/>
      <c r="S401" s="934"/>
      <c r="T401" s="934"/>
    </row>
    <row r="402" ht="22.5" customHeight="1"/>
    <row r="403" spans="1:20" s="996" customFormat="1" ht="22.5" customHeight="1">
      <c r="A403" s="934"/>
      <c r="B403" s="934"/>
      <c r="C403" s="934"/>
      <c r="D403" s="934"/>
      <c r="E403" s="934"/>
      <c r="F403" s="934"/>
      <c r="G403" s="934"/>
      <c r="H403" s="934"/>
      <c r="I403" s="934"/>
      <c r="J403" s="934"/>
      <c r="K403" s="934"/>
      <c r="L403" s="934"/>
      <c r="M403" s="934"/>
      <c r="N403" s="934"/>
      <c r="P403" s="934"/>
      <c r="Q403" s="934"/>
      <c r="R403" s="934"/>
      <c r="S403" s="934"/>
      <c r="T403" s="934"/>
    </row>
    <row r="404" ht="22.5" customHeight="1"/>
    <row r="405" spans="1:20" s="996" customFormat="1" ht="22.5" customHeight="1">
      <c r="A405" s="934"/>
      <c r="B405" s="934"/>
      <c r="C405" s="934"/>
      <c r="D405" s="934"/>
      <c r="E405" s="934"/>
      <c r="F405" s="934"/>
      <c r="G405" s="934"/>
      <c r="H405" s="934"/>
      <c r="I405" s="934"/>
      <c r="J405" s="934"/>
      <c r="K405" s="934"/>
      <c r="L405" s="934"/>
      <c r="M405" s="934"/>
      <c r="N405" s="934"/>
      <c r="P405" s="934"/>
      <c r="Q405" s="934"/>
      <c r="R405" s="934"/>
      <c r="S405" s="934"/>
      <c r="T405" s="934"/>
    </row>
    <row r="406" ht="22.5" customHeight="1"/>
    <row r="407" spans="1:20" s="996" customFormat="1" ht="22.5" customHeight="1">
      <c r="A407" s="934"/>
      <c r="B407" s="934"/>
      <c r="C407" s="934"/>
      <c r="D407" s="934"/>
      <c r="E407" s="934"/>
      <c r="F407" s="934"/>
      <c r="G407" s="934"/>
      <c r="H407" s="934"/>
      <c r="I407" s="934"/>
      <c r="J407" s="934"/>
      <c r="K407" s="934"/>
      <c r="L407" s="934"/>
      <c r="M407" s="934"/>
      <c r="N407" s="934"/>
      <c r="P407" s="934"/>
      <c r="Q407" s="934"/>
      <c r="R407" s="934"/>
      <c r="S407" s="934"/>
      <c r="T407" s="934"/>
    </row>
    <row r="408" ht="22.5" customHeight="1"/>
    <row r="409" spans="1:20" s="996" customFormat="1" ht="22.5" customHeight="1">
      <c r="A409" s="934"/>
      <c r="B409" s="934"/>
      <c r="C409" s="934"/>
      <c r="D409" s="934"/>
      <c r="E409" s="934"/>
      <c r="F409" s="934"/>
      <c r="G409" s="934"/>
      <c r="H409" s="934"/>
      <c r="I409" s="934"/>
      <c r="J409" s="934"/>
      <c r="K409" s="934"/>
      <c r="L409" s="934"/>
      <c r="M409" s="934"/>
      <c r="N409" s="934"/>
      <c r="P409" s="934"/>
      <c r="Q409" s="934"/>
      <c r="R409" s="934"/>
      <c r="S409" s="934"/>
      <c r="T409" s="934"/>
    </row>
    <row r="410" ht="22.5" customHeight="1"/>
    <row r="411" spans="1:20" s="996" customFormat="1" ht="22.5" customHeight="1">
      <c r="A411" s="934"/>
      <c r="B411" s="934"/>
      <c r="C411" s="934"/>
      <c r="D411" s="934"/>
      <c r="E411" s="934"/>
      <c r="F411" s="934"/>
      <c r="G411" s="934"/>
      <c r="H411" s="934"/>
      <c r="I411" s="934"/>
      <c r="J411" s="934"/>
      <c r="K411" s="934"/>
      <c r="L411" s="934"/>
      <c r="M411" s="934"/>
      <c r="N411" s="934"/>
      <c r="P411" s="934"/>
      <c r="Q411" s="934"/>
      <c r="R411" s="934"/>
      <c r="S411" s="934"/>
      <c r="T411" s="934"/>
    </row>
    <row r="412" ht="22.5" customHeight="1"/>
    <row r="413" spans="1:20" s="996" customFormat="1" ht="22.5" customHeight="1">
      <c r="A413" s="934"/>
      <c r="B413" s="934"/>
      <c r="C413" s="934"/>
      <c r="D413" s="934"/>
      <c r="E413" s="934"/>
      <c r="F413" s="934"/>
      <c r="G413" s="934"/>
      <c r="H413" s="934"/>
      <c r="I413" s="934"/>
      <c r="J413" s="934"/>
      <c r="K413" s="934"/>
      <c r="L413" s="934"/>
      <c r="M413" s="934"/>
      <c r="N413" s="934"/>
      <c r="P413" s="934"/>
      <c r="Q413" s="934"/>
      <c r="R413" s="934"/>
      <c r="S413" s="934"/>
      <c r="T413" s="934"/>
    </row>
    <row r="414" ht="22.5" customHeight="1"/>
    <row r="415" spans="1:20" s="996" customFormat="1" ht="22.5" customHeight="1">
      <c r="A415" s="934"/>
      <c r="B415" s="934"/>
      <c r="C415" s="934"/>
      <c r="D415" s="934"/>
      <c r="E415" s="934"/>
      <c r="F415" s="934"/>
      <c r="G415" s="934"/>
      <c r="H415" s="934"/>
      <c r="I415" s="934"/>
      <c r="J415" s="934"/>
      <c r="K415" s="934"/>
      <c r="L415" s="934"/>
      <c r="M415" s="934"/>
      <c r="N415" s="934"/>
      <c r="P415" s="934"/>
      <c r="Q415" s="934"/>
      <c r="R415" s="934"/>
      <c r="S415" s="934"/>
      <c r="T415" s="934"/>
    </row>
    <row r="416" ht="22.5" customHeight="1"/>
    <row r="417" spans="1:20" s="996" customFormat="1" ht="22.5" customHeight="1">
      <c r="A417" s="934"/>
      <c r="B417" s="934"/>
      <c r="C417" s="934"/>
      <c r="D417" s="934"/>
      <c r="E417" s="934"/>
      <c r="F417" s="934"/>
      <c r="G417" s="934"/>
      <c r="H417" s="934"/>
      <c r="I417" s="934"/>
      <c r="J417" s="934"/>
      <c r="K417" s="934"/>
      <c r="L417" s="934"/>
      <c r="M417" s="934"/>
      <c r="N417" s="934"/>
      <c r="P417" s="934"/>
      <c r="Q417" s="934"/>
      <c r="R417" s="934"/>
      <c r="S417" s="934"/>
      <c r="T417" s="934"/>
    </row>
    <row r="418" ht="22.5" customHeight="1"/>
    <row r="419" spans="1:20" s="996" customFormat="1" ht="22.5" customHeight="1">
      <c r="A419" s="934"/>
      <c r="B419" s="934"/>
      <c r="C419" s="934"/>
      <c r="D419" s="934"/>
      <c r="E419" s="934"/>
      <c r="F419" s="934"/>
      <c r="G419" s="934"/>
      <c r="H419" s="934"/>
      <c r="I419" s="934"/>
      <c r="J419" s="934"/>
      <c r="K419" s="934"/>
      <c r="L419" s="934"/>
      <c r="M419" s="934"/>
      <c r="N419" s="934"/>
      <c r="P419" s="934"/>
      <c r="Q419" s="934"/>
      <c r="R419" s="934"/>
      <c r="S419" s="934"/>
      <c r="T419" s="934"/>
    </row>
    <row r="420" ht="22.5" customHeight="1"/>
    <row r="421" spans="1:20" s="996" customFormat="1" ht="22.5" customHeight="1">
      <c r="A421" s="934"/>
      <c r="B421" s="934"/>
      <c r="C421" s="934"/>
      <c r="D421" s="934"/>
      <c r="E421" s="934"/>
      <c r="F421" s="934"/>
      <c r="G421" s="934"/>
      <c r="H421" s="934"/>
      <c r="I421" s="934"/>
      <c r="J421" s="934"/>
      <c r="K421" s="934"/>
      <c r="L421" s="934"/>
      <c r="M421" s="934"/>
      <c r="N421" s="934"/>
      <c r="P421" s="934"/>
      <c r="Q421" s="934"/>
      <c r="R421" s="934"/>
      <c r="S421" s="934"/>
      <c r="T421" s="934"/>
    </row>
    <row r="422" ht="22.5" customHeight="1"/>
    <row r="423" spans="1:20" s="996" customFormat="1" ht="22.5" customHeight="1">
      <c r="A423" s="934"/>
      <c r="B423" s="934"/>
      <c r="C423" s="934"/>
      <c r="D423" s="934"/>
      <c r="E423" s="934"/>
      <c r="F423" s="934"/>
      <c r="G423" s="934"/>
      <c r="H423" s="934"/>
      <c r="I423" s="934"/>
      <c r="J423" s="934"/>
      <c r="K423" s="934"/>
      <c r="L423" s="934"/>
      <c r="M423" s="934"/>
      <c r="N423" s="934"/>
      <c r="P423" s="934"/>
      <c r="Q423" s="934"/>
      <c r="R423" s="934"/>
      <c r="S423" s="934"/>
      <c r="T423" s="934"/>
    </row>
    <row r="424" ht="22.5" customHeight="1"/>
    <row r="425" spans="1:20" s="996" customFormat="1" ht="22.5" customHeight="1">
      <c r="A425" s="934"/>
      <c r="B425" s="934"/>
      <c r="C425" s="934"/>
      <c r="D425" s="934"/>
      <c r="E425" s="934"/>
      <c r="F425" s="934"/>
      <c r="G425" s="934"/>
      <c r="H425" s="934"/>
      <c r="I425" s="934"/>
      <c r="J425" s="934"/>
      <c r="K425" s="934"/>
      <c r="L425" s="934"/>
      <c r="M425" s="934"/>
      <c r="N425" s="934"/>
      <c r="P425" s="934"/>
      <c r="Q425" s="934"/>
      <c r="R425" s="934"/>
      <c r="S425" s="934"/>
      <c r="T425" s="934"/>
    </row>
    <row r="426" ht="22.5" customHeight="1"/>
    <row r="427" spans="1:20" s="996" customFormat="1" ht="22.5" customHeight="1">
      <c r="A427" s="934"/>
      <c r="B427" s="934"/>
      <c r="C427" s="934"/>
      <c r="D427" s="934"/>
      <c r="E427" s="934"/>
      <c r="F427" s="934"/>
      <c r="G427" s="934"/>
      <c r="H427" s="934"/>
      <c r="I427" s="934"/>
      <c r="J427" s="934"/>
      <c r="K427" s="934"/>
      <c r="L427" s="934"/>
      <c r="M427" s="934"/>
      <c r="N427" s="934"/>
      <c r="P427" s="934"/>
      <c r="Q427" s="934"/>
      <c r="R427" s="934"/>
      <c r="S427" s="934"/>
      <c r="T427" s="934"/>
    </row>
    <row r="428" ht="22.5" customHeight="1"/>
    <row r="429" spans="1:20" s="996" customFormat="1" ht="22.5" customHeight="1">
      <c r="A429" s="934"/>
      <c r="B429" s="934"/>
      <c r="C429" s="934"/>
      <c r="D429" s="934"/>
      <c r="E429" s="934"/>
      <c r="F429" s="934"/>
      <c r="G429" s="934"/>
      <c r="H429" s="934"/>
      <c r="I429" s="934"/>
      <c r="J429" s="934"/>
      <c r="K429" s="934"/>
      <c r="L429" s="934"/>
      <c r="M429" s="934"/>
      <c r="N429" s="934"/>
      <c r="P429" s="934"/>
      <c r="Q429" s="934"/>
      <c r="R429" s="934"/>
      <c r="S429" s="934"/>
      <c r="T429" s="934"/>
    </row>
    <row r="430" ht="22.5" customHeight="1"/>
    <row r="431" spans="1:20" s="996" customFormat="1" ht="22.5" customHeight="1">
      <c r="A431" s="934"/>
      <c r="B431" s="934"/>
      <c r="C431" s="934"/>
      <c r="D431" s="934"/>
      <c r="E431" s="934"/>
      <c r="F431" s="934"/>
      <c r="G431" s="934"/>
      <c r="H431" s="934"/>
      <c r="I431" s="934"/>
      <c r="J431" s="934"/>
      <c r="K431" s="934"/>
      <c r="L431" s="934"/>
      <c r="M431" s="934"/>
      <c r="N431" s="934"/>
      <c r="P431" s="934"/>
      <c r="Q431" s="934"/>
      <c r="R431" s="934"/>
      <c r="S431" s="934"/>
      <c r="T431" s="934"/>
    </row>
    <row r="432" ht="22.5" customHeight="1"/>
    <row r="433" spans="1:20" s="996" customFormat="1" ht="22.5" customHeight="1">
      <c r="A433" s="934"/>
      <c r="B433" s="934"/>
      <c r="C433" s="934"/>
      <c r="D433" s="934"/>
      <c r="E433" s="934"/>
      <c r="F433" s="934"/>
      <c r="G433" s="934"/>
      <c r="H433" s="934"/>
      <c r="I433" s="934"/>
      <c r="J433" s="934"/>
      <c r="K433" s="934"/>
      <c r="L433" s="934"/>
      <c r="M433" s="934"/>
      <c r="N433" s="934"/>
      <c r="P433" s="934"/>
      <c r="Q433" s="934"/>
      <c r="R433" s="934"/>
      <c r="S433" s="934"/>
      <c r="T433" s="934"/>
    </row>
    <row r="434" ht="22.5" customHeight="1"/>
    <row r="435" spans="1:20" s="996" customFormat="1" ht="22.5" customHeight="1">
      <c r="A435" s="934"/>
      <c r="B435" s="934"/>
      <c r="C435" s="934"/>
      <c r="D435" s="934"/>
      <c r="E435" s="934"/>
      <c r="F435" s="934"/>
      <c r="G435" s="934"/>
      <c r="H435" s="934"/>
      <c r="I435" s="934"/>
      <c r="J435" s="934"/>
      <c r="K435" s="934"/>
      <c r="L435" s="934"/>
      <c r="M435" s="934"/>
      <c r="N435" s="934"/>
      <c r="P435" s="934"/>
      <c r="Q435" s="934"/>
      <c r="R435" s="934"/>
      <c r="S435" s="934"/>
      <c r="T435" s="934"/>
    </row>
    <row r="436" ht="22.5" customHeight="1"/>
    <row r="437" spans="1:20" s="996" customFormat="1" ht="22.5" customHeight="1">
      <c r="A437" s="934"/>
      <c r="B437" s="934"/>
      <c r="C437" s="934"/>
      <c r="D437" s="934"/>
      <c r="E437" s="934"/>
      <c r="F437" s="934"/>
      <c r="G437" s="934"/>
      <c r="H437" s="934"/>
      <c r="I437" s="934"/>
      <c r="J437" s="934"/>
      <c r="K437" s="934"/>
      <c r="L437" s="934"/>
      <c r="M437" s="934"/>
      <c r="N437" s="934"/>
      <c r="P437" s="934"/>
      <c r="Q437" s="934"/>
      <c r="R437" s="934"/>
      <c r="S437" s="934"/>
      <c r="T437" s="934"/>
    </row>
    <row r="438" ht="22.5" customHeight="1"/>
    <row r="439" spans="1:20" s="996" customFormat="1" ht="22.5" customHeight="1">
      <c r="A439" s="934"/>
      <c r="B439" s="934"/>
      <c r="C439" s="934"/>
      <c r="D439" s="934"/>
      <c r="E439" s="934"/>
      <c r="F439" s="934"/>
      <c r="G439" s="934"/>
      <c r="H439" s="934"/>
      <c r="I439" s="934"/>
      <c r="J439" s="934"/>
      <c r="K439" s="934"/>
      <c r="L439" s="934"/>
      <c r="M439" s="934"/>
      <c r="N439" s="934"/>
      <c r="P439" s="934"/>
      <c r="Q439" s="934"/>
      <c r="R439" s="934"/>
      <c r="S439" s="934"/>
      <c r="T439" s="934"/>
    </row>
    <row r="440" ht="22.5" customHeight="1"/>
    <row r="441" spans="1:20" s="996" customFormat="1" ht="22.5" customHeight="1">
      <c r="A441" s="934"/>
      <c r="B441" s="934"/>
      <c r="C441" s="934"/>
      <c r="D441" s="934"/>
      <c r="E441" s="934"/>
      <c r="F441" s="934"/>
      <c r="G441" s="934"/>
      <c r="H441" s="934"/>
      <c r="I441" s="934"/>
      <c r="J441" s="934"/>
      <c r="K441" s="934"/>
      <c r="L441" s="934"/>
      <c r="M441" s="934"/>
      <c r="N441" s="934"/>
      <c r="P441" s="934"/>
      <c r="Q441" s="934"/>
      <c r="R441" s="934"/>
      <c r="S441" s="934"/>
      <c r="T441" s="934"/>
    </row>
    <row r="442" ht="22.5" customHeight="1"/>
    <row r="443" spans="1:20" s="996" customFormat="1" ht="22.5" customHeight="1">
      <c r="A443" s="934"/>
      <c r="B443" s="934"/>
      <c r="C443" s="934"/>
      <c r="D443" s="934"/>
      <c r="E443" s="934"/>
      <c r="F443" s="934"/>
      <c r="G443" s="934"/>
      <c r="H443" s="934"/>
      <c r="I443" s="934"/>
      <c r="J443" s="934"/>
      <c r="K443" s="934"/>
      <c r="L443" s="934"/>
      <c r="M443" s="934"/>
      <c r="N443" s="934"/>
      <c r="P443" s="934"/>
      <c r="Q443" s="934"/>
      <c r="R443" s="934"/>
      <c r="S443" s="934"/>
      <c r="T443" s="934"/>
    </row>
    <row r="444" ht="22.5" customHeight="1"/>
    <row r="445" spans="1:20" s="996" customFormat="1" ht="22.5" customHeight="1">
      <c r="A445" s="934"/>
      <c r="B445" s="934"/>
      <c r="C445" s="934"/>
      <c r="D445" s="934"/>
      <c r="E445" s="934"/>
      <c r="F445" s="934"/>
      <c r="G445" s="934"/>
      <c r="H445" s="934"/>
      <c r="I445" s="934"/>
      <c r="J445" s="934"/>
      <c r="K445" s="934"/>
      <c r="L445" s="934"/>
      <c r="M445" s="934"/>
      <c r="N445" s="934"/>
      <c r="P445" s="934"/>
      <c r="Q445" s="934"/>
      <c r="R445" s="934"/>
      <c r="S445" s="934"/>
      <c r="T445" s="934"/>
    </row>
    <row r="446" ht="22.5" customHeight="1"/>
    <row r="447" spans="1:20" s="996" customFormat="1" ht="22.5" customHeight="1">
      <c r="A447" s="934"/>
      <c r="B447" s="934"/>
      <c r="C447" s="934"/>
      <c r="D447" s="934"/>
      <c r="E447" s="934"/>
      <c r="F447" s="934"/>
      <c r="G447" s="934"/>
      <c r="H447" s="934"/>
      <c r="I447" s="934"/>
      <c r="J447" s="934"/>
      <c r="K447" s="934"/>
      <c r="L447" s="934"/>
      <c r="M447" s="934"/>
      <c r="N447" s="934"/>
      <c r="P447" s="934"/>
      <c r="Q447" s="934"/>
      <c r="R447" s="934"/>
      <c r="S447" s="934"/>
      <c r="T447" s="934"/>
    </row>
    <row r="448" ht="22.5" customHeight="1"/>
    <row r="449" spans="1:20" s="996" customFormat="1" ht="22.5" customHeight="1">
      <c r="A449" s="934"/>
      <c r="B449" s="934"/>
      <c r="C449" s="934"/>
      <c r="D449" s="934"/>
      <c r="E449" s="934"/>
      <c r="F449" s="934"/>
      <c r="G449" s="934"/>
      <c r="H449" s="934"/>
      <c r="I449" s="934"/>
      <c r="J449" s="934"/>
      <c r="K449" s="934"/>
      <c r="L449" s="934"/>
      <c r="M449" s="934"/>
      <c r="N449" s="934"/>
      <c r="P449" s="934"/>
      <c r="Q449" s="934"/>
      <c r="R449" s="934"/>
      <c r="S449" s="934"/>
      <c r="T449" s="934"/>
    </row>
    <row r="450" ht="22.5" customHeight="1"/>
    <row r="451" spans="1:20" s="996" customFormat="1" ht="22.5" customHeight="1">
      <c r="A451" s="934"/>
      <c r="B451" s="934"/>
      <c r="C451" s="934"/>
      <c r="D451" s="934"/>
      <c r="E451" s="934"/>
      <c r="F451" s="934"/>
      <c r="G451" s="934"/>
      <c r="H451" s="934"/>
      <c r="I451" s="934"/>
      <c r="J451" s="934"/>
      <c r="K451" s="934"/>
      <c r="L451" s="934"/>
      <c r="M451" s="934"/>
      <c r="N451" s="934"/>
      <c r="P451" s="934"/>
      <c r="Q451" s="934"/>
      <c r="R451" s="934"/>
      <c r="S451" s="934"/>
      <c r="T451" s="934"/>
    </row>
    <row r="452" ht="22.5" customHeight="1"/>
    <row r="453" spans="1:20" s="996" customFormat="1" ht="22.5" customHeight="1">
      <c r="A453" s="934"/>
      <c r="B453" s="934"/>
      <c r="C453" s="934"/>
      <c r="D453" s="934"/>
      <c r="E453" s="934"/>
      <c r="F453" s="934"/>
      <c r="G453" s="934"/>
      <c r="H453" s="934"/>
      <c r="I453" s="934"/>
      <c r="J453" s="934"/>
      <c r="K453" s="934"/>
      <c r="L453" s="934"/>
      <c r="M453" s="934"/>
      <c r="N453" s="934"/>
      <c r="P453" s="934"/>
      <c r="Q453" s="934"/>
      <c r="R453" s="934"/>
      <c r="S453" s="934"/>
      <c r="T453" s="934"/>
    </row>
    <row r="454" ht="22.5" customHeight="1"/>
    <row r="455" spans="1:20" s="996" customFormat="1" ht="22.5" customHeight="1">
      <c r="A455" s="934"/>
      <c r="B455" s="934"/>
      <c r="C455" s="934"/>
      <c r="D455" s="934"/>
      <c r="E455" s="934"/>
      <c r="F455" s="934"/>
      <c r="G455" s="934"/>
      <c r="H455" s="934"/>
      <c r="I455" s="934"/>
      <c r="J455" s="934"/>
      <c r="K455" s="934"/>
      <c r="L455" s="934"/>
      <c r="M455" s="934"/>
      <c r="N455" s="934"/>
      <c r="P455" s="934"/>
      <c r="Q455" s="934"/>
      <c r="R455" s="934"/>
      <c r="S455" s="934"/>
      <c r="T455" s="934"/>
    </row>
    <row r="456" ht="22.5" customHeight="1"/>
    <row r="457" spans="1:20" s="996" customFormat="1" ht="22.5" customHeight="1">
      <c r="A457" s="934"/>
      <c r="B457" s="934"/>
      <c r="C457" s="934"/>
      <c r="D457" s="934"/>
      <c r="E457" s="934"/>
      <c r="F457" s="934"/>
      <c r="G457" s="934"/>
      <c r="H457" s="934"/>
      <c r="I457" s="934"/>
      <c r="J457" s="934"/>
      <c r="K457" s="934"/>
      <c r="L457" s="934"/>
      <c r="M457" s="934"/>
      <c r="N457" s="934"/>
      <c r="P457" s="934"/>
      <c r="Q457" s="934"/>
      <c r="R457" s="934"/>
      <c r="S457" s="934"/>
      <c r="T457" s="934"/>
    </row>
    <row r="458" ht="22.5" customHeight="1"/>
    <row r="459" spans="1:20" s="996" customFormat="1" ht="22.5" customHeight="1">
      <c r="A459" s="934"/>
      <c r="B459" s="934"/>
      <c r="C459" s="934"/>
      <c r="D459" s="934"/>
      <c r="E459" s="934"/>
      <c r="F459" s="934"/>
      <c r="G459" s="934"/>
      <c r="H459" s="934"/>
      <c r="I459" s="934"/>
      <c r="J459" s="934"/>
      <c r="K459" s="934"/>
      <c r="L459" s="934"/>
      <c r="M459" s="934"/>
      <c r="N459" s="934"/>
      <c r="P459" s="934"/>
      <c r="Q459" s="934"/>
      <c r="R459" s="934"/>
      <c r="S459" s="934"/>
      <c r="T459" s="934"/>
    </row>
    <row r="460" ht="22.5" customHeight="1"/>
    <row r="461" spans="1:20" s="996" customFormat="1" ht="22.5" customHeight="1">
      <c r="A461" s="934"/>
      <c r="B461" s="934"/>
      <c r="C461" s="934"/>
      <c r="D461" s="934"/>
      <c r="E461" s="934"/>
      <c r="F461" s="934"/>
      <c r="G461" s="934"/>
      <c r="H461" s="934"/>
      <c r="I461" s="934"/>
      <c r="J461" s="934"/>
      <c r="K461" s="934"/>
      <c r="L461" s="934"/>
      <c r="M461" s="934"/>
      <c r="N461" s="934"/>
      <c r="P461" s="934"/>
      <c r="Q461" s="934"/>
      <c r="R461" s="934"/>
      <c r="S461" s="934"/>
      <c r="T461" s="934"/>
    </row>
    <row r="462" ht="22.5" customHeight="1"/>
    <row r="463" spans="1:20" s="996" customFormat="1" ht="22.5" customHeight="1">
      <c r="A463" s="934"/>
      <c r="B463" s="934"/>
      <c r="C463" s="934"/>
      <c r="D463" s="934"/>
      <c r="E463" s="934"/>
      <c r="F463" s="934"/>
      <c r="G463" s="934"/>
      <c r="H463" s="934"/>
      <c r="I463" s="934"/>
      <c r="J463" s="934"/>
      <c r="K463" s="934"/>
      <c r="L463" s="934"/>
      <c r="M463" s="934"/>
      <c r="N463" s="934"/>
      <c r="P463" s="934"/>
      <c r="Q463" s="934"/>
      <c r="R463" s="934"/>
      <c r="S463" s="934"/>
      <c r="T463" s="934"/>
    </row>
    <row r="464" ht="22.5" customHeight="1"/>
    <row r="465" spans="1:20" s="996" customFormat="1" ht="22.5" customHeight="1">
      <c r="A465" s="934"/>
      <c r="B465" s="934"/>
      <c r="C465" s="934"/>
      <c r="D465" s="934"/>
      <c r="E465" s="934"/>
      <c r="F465" s="934"/>
      <c r="G465" s="934"/>
      <c r="H465" s="934"/>
      <c r="I465" s="934"/>
      <c r="J465" s="934"/>
      <c r="K465" s="934"/>
      <c r="L465" s="934"/>
      <c r="M465" s="934"/>
      <c r="N465" s="934"/>
      <c r="P465" s="934"/>
      <c r="Q465" s="934"/>
      <c r="R465" s="934"/>
      <c r="S465" s="934"/>
      <c r="T465" s="934"/>
    </row>
    <row r="466" ht="22.5" customHeight="1"/>
    <row r="467" spans="1:20" s="996" customFormat="1" ht="22.5" customHeight="1">
      <c r="A467" s="934"/>
      <c r="B467" s="934"/>
      <c r="C467" s="934"/>
      <c r="D467" s="934"/>
      <c r="E467" s="934"/>
      <c r="F467" s="934"/>
      <c r="G467" s="934"/>
      <c r="H467" s="934"/>
      <c r="I467" s="934"/>
      <c r="J467" s="934"/>
      <c r="K467" s="934"/>
      <c r="L467" s="934"/>
      <c r="M467" s="934"/>
      <c r="N467" s="934"/>
      <c r="P467" s="934"/>
      <c r="Q467" s="934"/>
      <c r="R467" s="934"/>
      <c r="S467" s="934"/>
      <c r="T467" s="934"/>
    </row>
    <row r="468" ht="22.5" customHeight="1"/>
    <row r="469" spans="1:20" s="996" customFormat="1" ht="22.5" customHeight="1">
      <c r="A469" s="934"/>
      <c r="B469" s="934"/>
      <c r="C469" s="934"/>
      <c r="D469" s="934"/>
      <c r="E469" s="934"/>
      <c r="F469" s="934"/>
      <c r="G469" s="934"/>
      <c r="H469" s="934"/>
      <c r="I469" s="934"/>
      <c r="J469" s="934"/>
      <c r="K469" s="934"/>
      <c r="L469" s="934"/>
      <c r="M469" s="934"/>
      <c r="N469" s="934"/>
      <c r="P469" s="934"/>
      <c r="Q469" s="934"/>
      <c r="R469" s="934"/>
      <c r="S469" s="934"/>
      <c r="T469" s="934"/>
    </row>
    <row r="470" ht="22.5" customHeight="1"/>
    <row r="471" spans="1:20" s="996" customFormat="1" ht="22.5" customHeight="1">
      <c r="A471" s="934"/>
      <c r="B471" s="934"/>
      <c r="C471" s="934"/>
      <c r="D471" s="934"/>
      <c r="E471" s="934"/>
      <c r="F471" s="934"/>
      <c r="G471" s="934"/>
      <c r="H471" s="934"/>
      <c r="I471" s="934"/>
      <c r="J471" s="934"/>
      <c r="K471" s="934"/>
      <c r="L471" s="934"/>
      <c r="M471" s="934"/>
      <c r="N471" s="934"/>
      <c r="P471" s="934"/>
      <c r="Q471" s="934"/>
      <c r="R471" s="934"/>
      <c r="S471" s="934"/>
      <c r="T471" s="934"/>
    </row>
    <row r="472" ht="22.5" customHeight="1"/>
    <row r="473" spans="1:20" s="996" customFormat="1" ht="22.5" customHeight="1">
      <c r="A473" s="934"/>
      <c r="B473" s="934"/>
      <c r="C473" s="934"/>
      <c r="D473" s="934"/>
      <c r="E473" s="934"/>
      <c r="F473" s="934"/>
      <c r="G473" s="934"/>
      <c r="H473" s="934"/>
      <c r="I473" s="934"/>
      <c r="J473" s="934"/>
      <c r="K473" s="934"/>
      <c r="L473" s="934"/>
      <c r="M473" s="934"/>
      <c r="N473" s="934"/>
      <c r="P473" s="934"/>
      <c r="Q473" s="934"/>
      <c r="R473" s="934"/>
      <c r="S473" s="934"/>
      <c r="T473" s="934"/>
    </row>
    <row r="474" ht="22.5" customHeight="1"/>
    <row r="475" spans="1:20" s="996" customFormat="1" ht="22.5" customHeight="1">
      <c r="A475" s="934"/>
      <c r="B475" s="934"/>
      <c r="C475" s="934"/>
      <c r="D475" s="934"/>
      <c r="E475" s="934"/>
      <c r="F475" s="934"/>
      <c r="G475" s="934"/>
      <c r="H475" s="934"/>
      <c r="I475" s="934"/>
      <c r="J475" s="934"/>
      <c r="K475" s="934"/>
      <c r="L475" s="934"/>
      <c r="M475" s="934"/>
      <c r="N475" s="934"/>
      <c r="P475" s="934"/>
      <c r="Q475" s="934"/>
      <c r="R475" s="934"/>
      <c r="S475" s="934"/>
      <c r="T475" s="934"/>
    </row>
    <row r="476" ht="22.5" customHeight="1"/>
    <row r="477" spans="1:20" s="996" customFormat="1" ht="22.5" customHeight="1">
      <c r="A477" s="934"/>
      <c r="B477" s="934"/>
      <c r="C477" s="934"/>
      <c r="D477" s="934"/>
      <c r="E477" s="934"/>
      <c r="F477" s="934"/>
      <c r="G477" s="934"/>
      <c r="H477" s="934"/>
      <c r="I477" s="934"/>
      <c r="J477" s="934"/>
      <c r="K477" s="934"/>
      <c r="L477" s="934"/>
      <c r="M477" s="934"/>
      <c r="N477" s="934"/>
      <c r="P477" s="934"/>
      <c r="Q477" s="934"/>
      <c r="R477" s="934"/>
      <c r="S477" s="934"/>
      <c r="T477" s="934"/>
    </row>
    <row r="478" ht="22.5" customHeight="1"/>
    <row r="479" spans="1:20" s="996" customFormat="1" ht="22.5" customHeight="1">
      <c r="A479" s="934"/>
      <c r="B479" s="934"/>
      <c r="C479" s="934"/>
      <c r="D479" s="934"/>
      <c r="E479" s="934"/>
      <c r="F479" s="934"/>
      <c r="G479" s="934"/>
      <c r="H479" s="934"/>
      <c r="I479" s="934"/>
      <c r="J479" s="934"/>
      <c r="K479" s="934"/>
      <c r="L479" s="934"/>
      <c r="M479" s="934"/>
      <c r="N479" s="934"/>
      <c r="P479" s="934"/>
      <c r="Q479" s="934"/>
      <c r="R479" s="934"/>
      <c r="S479" s="934"/>
      <c r="T479" s="934"/>
    </row>
    <row r="480" ht="22.5" customHeight="1"/>
    <row r="481" spans="1:20" s="996" customFormat="1" ht="22.5" customHeight="1">
      <c r="A481" s="934"/>
      <c r="B481" s="934"/>
      <c r="C481" s="934"/>
      <c r="D481" s="934"/>
      <c r="E481" s="934"/>
      <c r="F481" s="934"/>
      <c r="G481" s="934"/>
      <c r="H481" s="934"/>
      <c r="I481" s="934"/>
      <c r="J481" s="934"/>
      <c r="K481" s="934"/>
      <c r="L481" s="934"/>
      <c r="M481" s="934"/>
      <c r="N481" s="934"/>
      <c r="P481" s="934"/>
      <c r="Q481" s="934"/>
      <c r="R481" s="934"/>
      <c r="S481" s="934"/>
      <c r="T481" s="934"/>
    </row>
    <row r="482" ht="22.5" customHeight="1"/>
    <row r="483" spans="1:20" s="996" customFormat="1" ht="22.5" customHeight="1">
      <c r="A483" s="934"/>
      <c r="B483" s="934"/>
      <c r="C483" s="934"/>
      <c r="D483" s="934"/>
      <c r="E483" s="934"/>
      <c r="F483" s="934"/>
      <c r="G483" s="934"/>
      <c r="H483" s="934"/>
      <c r="I483" s="934"/>
      <c r="J483" s="934"/>
      <c r="K483" s="934"/>
      <c r="L483" s="934"/>
      <c r="M483" s="934"/>
      <c r="N483" s="934"/>
      <c r="P483" s="934"/>
      <c r="Q483" s="934"/>
      <c r="R483" s="934"/>
      <c r="S483" s="934"/>
      <c r="T483" s="934"/>
    </row>
    <row r="484" ht="22.5" customHeight="1"/>
    <row r="485" spans="1:20" s="996" customFormat="1" ht="22.5" customHeight="1">
      <c r="A485" s="934"/>
      <c r="B485" s="934"/>
      <c r="C485" s="934"/>
      <c r="D485" s="934"/>
      <c r="E485" s="934"/>
      <c r="F485" s="934"/>
      <c r="G485" s="934"/>
      <c r="H485" s="934"/>
      <c r="I485" s="934"/>
      <c r="J485" s="934"/>
      <c r="K485" s="934"/>
      <c r="L485" s="934"/>
      <c r="M485" s="934"/>
      <c r="N485" s="934"/>
      <c r="P485" s="934"/>
      <c r="Q485" s="934"/>
      <c r="R485" s="934"/>
      <c r="S485" s="934"/>
      <c r="T485" s="934"/>
    </row>
    <row r="486" ht="22.5" customHeight="1"/>
    <row r="487" spans="1:20" s="996" customFormat="1" ht="22.5" customHeight="1">
      <c r="A487" s="934"/>
      <c r="B487" s="934"/>
      <c r="C487" s="934"/>
      <c r="D487" s="934"/>
      <c r="E487" s="934"/>
      <c r="F487" s="934"/>
      <c r="G487" s="934"/>
      <c r="H487" s="934"/>
      <c r="I487" s="934"/>
      <c r="J487" s="934"/>
      <c r="K487" s="934"/>
      <c r="L487" s="934"/>
      <c r="M487" s="934"/>
      <c r="N487" s="934"/>
      <c r="P487" s="934"/>
      <c r="Q487" s="934"/>
      <c r="R487" s="934"/>
      <c r="S487" s="934"/>
      <c r="T487" s="934"/>
    </row>
    <row r="488" ht="22.5" customHeight="1"/>
    <row r="489" spans="1:20" s="996" customFormat="1" ht="22.5" customHeight="1">
      <c r="A489" s="934"/>
      <c r="B489" s="934"/>
      <c r="C489" s="934"/>
      <c r="D489" s="934"/>
      <c r="E489" s="934"/>
      <c r="F489" s="934"/>
      <c r="G489" s="934"/>
      <c r="H489" s="934"/>
      <c r="I489" s="934"/>
      <c r="J489" s="934"/>
      <c r="K489" s="934"/>
      <c r="L489" s="934"/>
      <c r="M489" s="934"/>
      <c r="N489" s="934"/>
      <c r="P489" s="934"/>
      <c r="Q489" s="934"/>
      <c r="R489" s="934"/>
      <c r="S489" s="934"/>
      <c r="T489" s="934"/>
    </row>
    <row r="490" ht="22.5" customHeight="1"/>
    <row r="491" spans="1:20" s="996" customFormat="1" ht="22.5" customHeight="1">
      <c r="A491" s="934"/>
      <c r="B491" s="934"/>
      <c r="C491" s="934"/>
      <c r="D491" s="934"/>
      <c r="E491" s="934"/>
      <c r="F491" s="934"/>
      <c r="G491" s="934"/>
      <c r="H491" s="934"/>
      <c r="I491" s="934"/>
      <c r="J491" s="934"/>
      <c r="K491" s="934"/>
      <c r="L491" s="934"/>
      <c r="M491" s="934"/>
      <c r="N491" s="934"/>
      <c r="P491" s="934"/>
      <c r="Q491" s="934"/>
      <c r="R491" s="934"/>
      <c r="S491" s="934"/>
      <c r="T491" s="934"/>
    </row>
    <row r="492" ht="22.5" customHeight="1"/>
    <row r="493" spans="1:20" s="996" customFormat="1" ht="22.5" customHeight="1">
      <c r="A493" s="934"/>
      <c r="B493" s="934"/>
      <c r="C493" s="934"/>
      <c r="D493" s="934"/>
      <c r="E493" s="934"/>
      <c r="F493" s="934"/>
      <c r="G493" s="934"/>
      <c r="H493" s="934"/>
      <c r="I493" s="934"/>
      <c r="J493" s="934"/>
      <c r="K493" s="934"/>
      <c r="L493" s="934"/>
      <c r="M493" s="934"/>
      <c r="N493" s="934"/>
      <c r="P493" s="934"/>
      <c r="Q493" s="934"/>
      <c r="R493" s="934"/>
      <c r="S493" s="934"/>
      <c r="T493" s="934"/>
    </row>
    <row r="494" ht="22.5" customHeight="1"/>
    <row r="495" spans="1:20" s="996" customFormat="1" ht="22.5" customHeight="1">
      <c r="A495" s="934"/>
      <c r="B495" s="934"/>
      <c r="C495" s="934"/>
      <c r="D495" s="934"/>
      <c r="E495" s="934"/>
      <c r="F495" s="934"/>
      <c r="G495" s="934"/>
      <c r="H495" s="934"/>
      <c r="I495" s="934"/>
      <c r="J495" s="934"/>
      <c r="K495" s="934"/>
      <c r="L495" s="934"/>
      <c r="M495" s="934"/>
      <c r="N495" s="934"/>
      <c r="P495" s="934"/>
      <c r="Q495" s="934"/>
      <c r="R495" s="934"/>
      <c r="S495" s="934"/>
      <c r="T495" s="934"/>
    </row>
    <row r="496" ht="22.5" customHeight="1"/>
    <row r="497" spans="1:20" s="996" customFormat="1" ht="22.5" customHeight="1">
      <c r="A497" s="934"/>
      <c r="B497" s="934"/>
      <c r="C497" s="934"/>
      <c r="D497" s="934"/>
      <c r="E497" s="934"/>
      <c r="F497" s="934"/>
      <c r="G497" s="934"/>
      <c r="H497" s="934"/>
      <c r="I497" s="934"/>
      <c r="J497" s="934"/>
      <c r="K497" s="934"/>
      <c r="L497" s="934"/>
      <c r="M497" s="934"/>
      <c r="N497" s="934"/>
      <c r="P497" s="934"/>
      <c r="Q497" s="934"/>
      <c r="R497" s="934"/>
      <c r="S497" s="934"/>
      <c r="T497" s="934"/>
    </row>
    <row r="498" ht="22.5" customHeight="1"/>
    <row r="499" spans="1:20" s="996" customFormat="1" ht="22.5" customHeight="1">
      <c r="A499" s="934"/>
      <c r="B499" s="934"/>
      <c r="C499" s="934"/>
      <c r="D499" s="934"/>
      <c r="E499" s="934"/>
      <c r="F499" s="934"/>
      <c r="G499" s="934"/>
      <c r="H499" s="934"/>
      <c r="I499" s="934"/>
      <c r="J499" s="934"/>
      <c r="K499" s="934"/>
      <c r="L499" s="934"/>
      <c r="M499" s="934"/>
      <c r="N499" s="934"/>
      <c r="P499" s="934"/>
      <c r="Q499" s="934"/>
      <c r="R499" s="934"/>
      <c r="S499" s="934"/>
      <c r="T499" s="934"/>
    </row>
    <row r="500" ht="22.5" customHeight="1"/>
    <row r="501" spans="1:20" s="996" customFormat="1" ht="22.5" customHeight="1">
      <c r="A501" s="934"/>
      <c r="B501" s="934"/>
      <c r="C501" s="934"/>
      <c r="D501" s="934"/>
      <c r="E501" s="934"/>
      <c r="F501" s="934"/>
      <c r="G501" s="934"/>
      <c r="H501" s="934"/>
      <c r="I501" s="934"/>
      <c r="J501" s="934"/>
      <c r="K501" s="934"/>
      <c r="L501" s="934"/>
      <c r="M501" s="934"/>
      <c r="N501" s="934"/>
      <c r="P501" s="934"/>
      <c r="Q501" s="934"/>
      <c r="R501" s="934"/>
      <c r="S501" s="934"/>
      <c r="T501" s="934"/>
    </row>
    <row r="502" ht="22.5" customHeight="1"/>
    <row r="503" spans="1:20" s="996" customFormat="1" ht="22.5" customHeight="1">
      <c r="A503" s="934"/>
      <c r="B503" s="934"/>
      <c r="C503" s="934"/>
      <c r="D503" s="934"/>
      <c r="E503" s="934"/>
      <c r="F503" s="934"/>
      <c r="G503" s="934"/>
      <c r="H503" s="934"/>
      <c r="I503" s="934"/>
      <c r="J503" s="934"/>
      <c r="K503" s="934"/>
      <c r="L503" s="934"/>
      <c r="M503" s="934"/>
      <c r="N503" s="934"/>
      <c r="P503" s="934"/>
      <c r="Q503" s="934"/>
      <c r="R503" s="934"/>
      <c r="S503" s="934"/>
      <c r="T503" s="934"/>
    </row>
    <row r="504" ht="22.5" customHeight="1"/>
    <row r="505" spans="1:20" s="996" customFormat="1" ht="22.5" customHeight="1">
      <c r="A505" s="934"/>
      <c r="B505" s="934"/>
      <c r="C505" s="934"/>
      <c r="D505" s="934"/>
      <c r="E505" s="934"/>
      <c r="F505" s="934"/>
      <c r="G505" s="934"/>
      <c r="H505" s="934"/>
      <c r="I505" s="934"/>
      <c r="J505" s="934"/>
      <c r="K505" s="934"/>
      <c r="L505" s="934"/>
      <c r="M505" s="934"/>
      <c r="N505" s="934"/>
      <c r="P505" s="934"/>
      <c r="Q505" s="934"/>
      <c r="R505" s="934"/>
      <c r="S505" s="934"/>
      <c r="T505" s="934"/>
    </row>
    <row r="506" ht="22.5" customHeight="1"/>
    <row r="507" spans="1:20" s="996" customFormat="1" ht="22.5" customHeight="1">
      <c r="A507" s="934"/>
      <c r="B507" s="934"/>
      <c r="C507" s="934"/>
      <c r="D507" s="934"/>
      <c r="E507" s="934"/>
      <c r="F507" s="934"/>
      <c r="G507" s="934"/>
      <c r="H507" s="934"/>
      <c r="I507" s="934"/>
      <c r="J507" s="934"/>
      <c r="K507" s="934"/>
      <c r="L507" s="934"/>
      <c r="M507" s="934"/>
      <c r="N507" s="934"/>
      <c r="P507" s="934"/>
      <c r="Q507" s="934"/>
      <c r="R507" s="934"/>
      <c r="S507" s="934"/>
      <c r="T507" s="934"/>
    </row>
    <row r="508" ht="22.5" customHeight="1"/>
    <row r="509" spans="1:20" s="996" customFormat="1" ht="22.5" customHeight="1">
      <c r="A509" s="934"/>
      <c r="B509" s="934"/>
      <c r="C509" s="934"/>
      <c r="D509" s="934"/>
      <c r="E509" s="934"/>
      <c r="F509" s="934"/>
      <c r="G509" s="934"/>
      <c r="H509" s="934"/>
      <c r="I509" s="934"/>
      <c r="J509" s="934"/>
      <c r="K509" s="934"/>
      <c r="L509" s="934"/>
      <c r="M509" s="934"/>
      <c r="N509" s="934"/>
      <c r="P509" s="934"/>
      <c r="Q509" s="934"/>
      <c r="R509" s="934"/>
      <c r="S509" s="934"/>
      <c r="T509" s="934"/>
    </row>
    <row r="510" ht="22.5" customHeight="1"/>
    <row r="511" spans="1:20" s="996" customFormat="1" ht="22.5" customHeight="1">
      <c r="A511" s="934"/>
      <c r="B511" s="934"/>
      <c r="C511" s="934"/>
      <c r="D511" s="934"/>
      <c r="E511" s="934"/>
      <c r="F511" s="934"/>
      <c r="G511" s="934"/>
      <c r="H511" s="934"/>
      <c r="I511" s="934"/>
      <c r="J511" s="934"/>
      <c r="K511" s="934"/>
      <c r="L511" s="934"/>
      <c r="M511" s="934"/>
      <c r="N511" s="934"/>
      <c r="P511" s="934"/>
      <c r="Q511" s="934"/>
      <c r="R511" s="934"/>
      <c r="S511" s="934"/>
      <c r="T511" s="934"/>
    </row>
    <row r="512" ht="22.5" customHeight="1"/>
    <row r="513" spans="1:20" s="996" customFormat="1" ht="22.5" customHeight="1">
      <c r="A513" s="934"/>
      <c r="B513" s="934"/>
      <c r="C513" s="934"/>
      <c r="D513" s="934"/>
      <c r="E513" s="934"/>
      <c r="F513" s="934"/>
      <c r="G513" s="934"/>
      <c r="H513" s="934"/>
      <c r="I513" s="934"/>
      <c r="J513" s="934"/>
      <c r="K513" s="934"/>
      <c r="L513" s="934"/>
      <c r="M513" s="934"/>
      <c r="N513" s="934"/>
      <c r="P513" s="934"/>
      <c r="Q513" s="934"/>
      <c r="R513" s="934"/>
      <c r="S513" s="934"/>
      <c r="T513" s="934"/>
    </row>
    <row r="514" ht="22.5" customHeight="1"/>
    <row r="515" spans="1:20" s="996" customFormat="1" ht="22.5" customHeight="1">
      <c r="A515" s="934"/>
      <c r="B515" s="934"/>
      <c r="C515" s="934"/>
      <c r="D515" s="934"/>
      <c r="E515" s="934"/>
      <c r="F515" s="934"/>
      <c r="G515" s="934"/>
      <c r="H515" s="934"/>
      <c r="I515" s="934"/>
      <c r="J515" s="934"/>
      <c r="K515" s="934"/>
      <c r="L515" s="934"/>
      <c r="M515" s="934"/>
      <c r="N515" s="934"/>
      <c r="P515" s="934"/>
      <c r="Q515" s="934"/>
      <c r="R515" s="934"/>
      <c r="S515" s="934"/>
      <c r="T515" s="934"/>
    </row>
    <row r="516" ht="22.5" customHeight="1"/>
    <row r="517" spans="1:20" s="996" customFormat="1" ht="22.5" customHeight="1">
      <c r="A517" s="934"/>
      <c r="B517" s="934"/>
      <c r="C517" s="934"/>
      <c r="D517" s="934"/>
      <c r="E517" s="934"/>
      <c r="F517" s="934"/>
      <c r="G517" s="934"/>
      <c r="H517" s="934"/>
      <c r="I517" s="934"/>
      <c r="J517" s="934"/>
      <c r="K517" s="934"/>
      <c r="L517" s="934"/>
      <c r="M517" s="934"/>
      <c r="N517" s="934"/>
      <c r="P517" s="934"/>
      <c r="Q517" s="934"/>
      <c r="R517" s="934"/>
      <c r="S517" s="934"/>
      <c r="T517" s="934"/>
    </row>
    <row r="518" ht="22.5" customHeight="1"/>
    <row r="519" spans="1:20" s="996" customFormat="1" ht="22.5" customHeight="1">
      <c r="A519" s="934"/>
      <c r="B519" s="934"/>
      <c r="C519" s="934"/>
      <c r="D519" s="934"/>
      <c r="E519" s="934"/>
      <c r="F519" s="934"/>
      <c r="G519" s="934"/>
      <c r="H519" s="934"/>
      <c r="I519" s="934"/>
      <c r="J519" s="934"/>
      <c r="K519" s="934"/>
      <c r="L519" s="934"/>
      <c r="M519" s="934"/>
      <c r="N519" s="934"/>
      <c r="P519" s="934"/>
      <c r="Q519" s="934"/>
      <c r="R519" s="934"/>
      <c r="S519" s="934"/>
      <c r="T519" s="934"/>
    </row>
    <row r="520" ht="22.5" customHeight="1"/>
    <row r="521" spans="1:20" s="996" customFormat="1" ht="22.5" customHeight="1">
      <c r="A521" s="934"/>
      <c r="B521" s="934"/>
      <c r="C521" s="934"/>
      <c r="D521" s="934"/>
      <c r="E521" s="934"/>
      <c r="F521" s="934"/>
      <c r="G521" s="934"/>
      <c r="H521" s="934"/>
      <c r="I521" s="934"/>
      <c r="J521" s="934"/>
      <c r="K521" s="934"/>
      <c r="L521" s="934"/>
      <c r="M521" s="934"/>
      <c r="N521" s="934"/>
      <c r="P521" s="934"/>
      <c r="Q521" s="934"/>
      <c r="R521" s="934"/>
      <c r="S521" s="934"/>
      <c r="T521" s="934"/>
    </row>
    <row r="522" ht="22.5" customHeight="1"/>
    <row r="523" spans="1:20" s="996" customFormat="1" ht="22.5" customHeight="1">
      <c r="A523" s="934"/>
      <c r="B523" s="934"/>
      <c r="C523" s="934"/>
      <c r="D523" s="934"/>
      <c r="E523" s="934"/>
      <c r="F523" s="934"/>
      <c r="G523" s="934"/>
      <c r="H523" s="934"/>
      <c r="I523" s="934"/>
      <c r="J523" s="934"/>
      <c r="K523" s="934"/>
      <c r="L523" s="934"/>
      <c r="M523" s="934"/>
      <c r="N523" s="934"/>
      <c r="P523" s="934"/>
      <c r="Q523" s="934"/>
      <c r="R523" s="934"/>
      <c r="S523" s="934"/>
      <c r="T523" s="934"/>
    </row>
    <row r="524" ht="22.5" customHeight="1"/>
    <row r="525" spans="1:20" s="996" customFormat="1" ht="22.5" customHeight="1">
      <c r="A525" s="934"/>
      <c r="B525" s="934"/>
      <c r="C525" s="934"/>
      <c r="D525" s="934"/>
      <c r="E525" s="934"/>
      <c r="F525" s="934"/>
      <c r="G525" s="934"/>
      <c r="H525" s="934"/>
      <c r="I525" s="934"/>
      <c r="J525" s="934"/>
      <c r="K525" s="934"/>
      <c r="L525" s="934"/>
      <c r="M525" s="934"/>
      <c r="N525" s="934"/>
      <c r="P525" s="934"/>
      <c r="Q525" s="934"/>
      <c r="R525" s="934"/>
      <c r="S525" s="934"/>
      <c r="T525" s="934"/>
    </row>
    <row r="526" ht="22.5" customHeight="1"/>
    <row r="527" spans="1:20" s="996" customFormat="1" ht="22.5" customHeight="1">
      <c r="A527" s="934"/>
      <c r="B527" s="934"/>
      <c r="C527" s="934"/>
      <c r="D527" s="934"/>
      <c r="E527" s="934"/>
      <c r="F527" s="934"/>
      <c r="G527" s="934"/>
      <c r="H527" s="934"/>
      <c r="I527" s="934"/>
      <c r="J527" s="934"/>
      <c r="K527" s="934"/>
      <c r="L527" s="934"/>
      <c r="M527" s="934"/>
      <c r="N527" s="934"/>
      <c r="P527" s="934"/>
      <c r="Q527" s="934"/>
      <c r="R527" s="934"/>
      <c r="S527" s="934"/>
      <c r="T527" s="934"/>
    </row>
    <row r="528" ht="22.5" customHeight="1"/>
    <row r="529" spans="1:20" s="996" customFormat="1" ht="22.5" customHeight="1">
      <c r="A529" s="934"/>
      <c r="B529" s="934"/>
      <c r="C529" s="934"/>
      <c r="D529" s="934"/>
      <c r="E529" s="934"/>
      <c r="F529" s="934"/>
      <c r="G529" s="934"/>
      <c r="H529" s="934"/>
      <c r="I529" s="934"/>
      <c r="J529" s="934"/>
      <c r="K529" s="934"/>
      <c r="L529" s="934"/>
      <c r="M529" s="934"/>
      <c r="N529" s="934"/>
      <c r="P529" s="934"/>
      <c r="Q529" s="934"/>
      <c r="R529" s="934"/>
      <c r="S529" s="934"/>
      <c r="T529" s="934"/>
    </row>
    <row r="530" ht="22.5" customHeight="1"/>
    <row r="531" spans="1:20" s="996" customFormat="1" ht="22.5" customHeight="1">
      <c r="A531" s="934"/>
      <c r="B531" s="934"/>
      <c r="C531" s="934"/>
      <c r="D531" s="934"/>
      <c r="E531" s="934"/>
      <c r="F531" s="934"/>
      <c r="G531" s="934"/>
      <c r="H531" s="934"/>
      <c r="I531" s="934"/>
      <c r="J531" s="934"/>
      <c r="K531" s="934"/>
      <c r="L531" s="934"/>
      <c r="M531" s="934"/>
      <c r="N531" s="934"/>
      <c r="P531" s="934"/>
      <c r="Q531" s="934"/>
      <c r="R531" s="934"/>
      <c r="S531" s="934"/>
      <c r="T531" s="934"/>
    </row>
    <row r="532" ht="22.5" customHeight="1"/>
    <row r="533" spans="1:20" s="996" customFormat="1" ht="22.5" customHeight="1">
      <c r="A533" s="934"/>
      <c r="B533" s="934"/>
      <c r="C533" s="934"/>
      <c r="D533" s="934"/>
      <c r="E533" s="934"/>
      <c r="F533" s="934"/>
      <c r="G533" s="934"/>
      <c r="H533" s="934"/>
      <c r="I533" s="934"/>
      <c r="J533" s="934"/>
      <c r="K533" s="934"/>
      <c r="L533" s="934"/>
      <c r="M533" s="934"/>
      <c r="N533" s="934"/>
      <c r="P533" s="934"/>
      <c r="Q533" s="934"/>
      <c r="R533" s="934"/>
      <c r="S533" s="934"/>
      <c r="T533" s="934"/>
    </row>
    <row r="534" ht="22.5" customHeight="1"/>
    <row r="535" spans="1:20" s="996" customFormat="1" ht="22.5" customHeight="1">
      <c r="A535" s="934"/>
      <c r="B535" s="934"/>
      <c r="C535" s="934"/>
      <c r="D535" s="934"/>
      <c r="E535" s="934"/>
      <c r="F535" s="934"/>
      <c r="G535" s="934"/>
      <c r="H535" s="934"/>
      <c r="I535" s="934"/>
      <c r="J535" s="934"/>
      <c r="K535" s="934"/>
      <c r="L535" s="934"/>
      <c r="M535" s="934"/>
      <c r="N535" s="934"/>
      <c r="P535" s="934"/>
      <c r="Q535" s="934"/>
      <c r="R535" s="934"/>
      <c r="S535" s="934"/>
      <c r="T535" s="934"/>
    </row>
    <row r="536" ht="22.5" customHeight="1"/>
    <row r="537" spans="1:20" s="996" customFormat="1" ht="22.5" customHeight="1">
      <c r="A537" s="934"/>
      <c r="B537" s="934"/>
      <c r="C537" s="934"/>
      <c r="D537" s="934"/>
      <c r="E537" s="934"/>
      <c r="F537" s="934"/>
      <c r="G537" s="934"/>
      <c r="H537" s="934"/>
      <c r="I537" s="934"/>
      <c r="J537" s="934"/>
      <c r="K537" s="934"/>
      <c r="L537" s="934"/>
      <c r="M537" s="934"/>
      <c r="N537" s="934"/>
      <c r="P537" s="934"/>
      <c r="Q537" s="934"/>
      <c r="R537" s="934"/>
      <c r="S537" s="934"/>
      <c r="T537" s="934"/>
    </row>
    <row r="538" ht="22.5" customHeight="1"/>
    <row r="539" spans="1:20" s="996" customFormat="1" ht="22.5" customHeight="1">
      <c r="A539" s="934"/>
      <c r="B539" s="934"/>
      <c r="C539" s="934"/>
      <c r="D539" s="934"/>
      <c r="E539" s="934"/>
      <c r="F539" s="934"/>
      <c r="G539" s="934"/>
      <c r="H539" s="934"/>
      <c r="I539" s="934"/>
      <c r="J539" s="934"/>
      <c r="K539" s="934"/>
      <c r="L539" s="934"/>
      <c r="M539" s="934"/>
      <c r="N539" s="934"/>
      <c r="P539" s="934"/>
      <c r="Q539" s="934"/>
      <c r="R539" s="934"/>
      <c r="S539" s="934"/>
      <c r="T539" s="934"/>
    </row>
    <row r="540" ht="22.5" customHeight="1"/>
    <row r="541" spans="1:20" s="996" customFormat="1" ht="22.5" customHeight="1">
      <c r="A541" s="934"/>
      <c r="B541" s="934"/>
      <c r="C541" s="934"/>
      <c r="D541" s="934"/>
      <c r="E541" s="934"/>
      <c r="F541" s="934"/>
      <c r="G541" s="934"/>
      <c r="H541" s="934"/>
      <c r="I541" s="934"/>
      <c r="J541" s="934"/>
      <c r="K541" s="934"/>
      <c r="L541" s="934"/>
      <c r="M541" s="934"/>
      <c r="N541" s="934"/>
      <c r="P541" s="934"/>
      <c r="Q541" s="934"/>
      <c r="R541" s="934"/>
      <c r="S541" s="934"/>
      <c r="T541" s="934"/>
    </row>
    <row r="542" ht="22.5" customHeight="1"/>
    <row r="543" spans="1:20" s="996" customFormat="1" ht="22.5" customHeight="1">
      <c r="A543" s="934"/>
      <c r="B543" s="934"/>
      <c r="C543" s="934"/>
      <c r="D543" s="934"/>
      <c r="E543" s="934"/>
      <c r="F543" s="934"/>
      <c r="G543" s="934"/>
      <c r="H543" s="934"/>
      <c r="I543" s="934"/>
      <c r="J543" s="934"/>
      <c r="K543" s="934"/>
      <c r="L543" s="934"/>
      <c r="M543" s="934"/>
      <c r="N543" s="934"/>
      <c r="P543" s="934"/>
      <c r="Q543" s="934"/>
      <c r="R543" s="934"/>
      <c r="S543" s="934"/>
      <c r="T543" s="934"/>
    </row>
    <row r="544" ht="22.5" customHeight="1"/>
    <row r="545" spans="1:20" s="996" customFormat="1" ht="22.5" customHeight="1">
      <c r="A545" s="934"/>
      <c r="B545" s="934"/>
      <c r="C545" s="934"/>
      <c r="D545" s="934"/>
      <c r="E545" s="934"/>
      <c r="F545" s="934"/>
      <c r="G545" s="934"/>
      <c r="H545" s="934"/>
      <c r="I545" s="934"/>
      <c r="J545" s="934"/>
      <c r="K545" s="934"/>
      <c r="L545" s="934"/>
      <c r="M545" s="934"/>
      <c r="N545" s="934"/>
      <c r="P545" s="934"/>
      <c r="Q545" s="934"/>
      <c r="R545" s="934"/>
      <c r="S545" s="934"/>
      <c r="T545" s="934"/>
    </row>
    <row r="546" ht="22.5" customHeight="1"/>
    <row r="547" spans="1:20" s="996" customFormat="1" ht="22.5" customHeight="1">
      <c r="A547" s="934"/>
      <c r="B547" s="934"/>
      <c r="C547" s="934"/>
      <c r="D547" s="934"/>
      <c r="E547" s="934"/>
      <c r="F547" s="934"/>
      <c r="G547" s="934"/>
      <c r="H547" s="934"/>
      <c r="I547" s="934"/>
      <c r="J547" s="934"/>
      <c r="K547" s="934"/>
      <c r="L547" s="934"/>
      <c r="M547" s="934"/>
      <c r="N547" s="934"/>
      <c r="P547" s="934"/>
      <c r="Q547" s="934"/>
      <c r="R547" s="934"/>
      <c r="S547" s="934"/>
      <c r="T547" s="934"/>
    </row>
    <row r="548" ht="22.5" customHeight="1"/>
    <row r="549" spans="1:20" s="996" customFormat="1" ht="22.5" customHeight="1">
      <c r="A549" s="934"/>
      <c r="B549" s="934"/>
      <c r="C549" s="934"/>
      <c r="D549" s="934"/>
      <c r="E549" s="934"/>
      <c r="F549" s="934"/>
      <c r="G549" s="934"/>
      <c r="H549" s="934"/>
      <c r="I549" s="934"/>
      <c r="J549" s="934"/>
      <c r="K549" s="934"/>
      <c r="L549" s="934"/>
      <c r="M549" s="934"/>
      <c r="N549" s="934"/>
      <c r="P549" s="934"/>
      <c r="Q549" s="934"/>
      <c r="R549" s="934"/>
      <c r="S549" s="934"/>
      <c r="T549" s="934"/>
    </row>
    <row r="550" ht="22.5" customHeight="1"/>
    <row r="551" spans="1:20" s="996" customFormat="1" ht="22.5" customHeight="1">
      <c r="A551" s="934"/>
      <c r="B551" s="934"/>
      <c r="C551" s="934"/>
      <c r="D551" s="934"/>
      <c r="E551" s="934"/>
      <c r="F551" s="934"/>
      <c r="G551" s="934"/>
      <c r="H551" s="934"/>
      <c r="I551" s="934"/>
      <c r="J551" s="934"/>
      <c r="K551" s="934"/>
      <c r="L551" s="934"/>
      <c r="M551" s="934"/>
      <c r="N551" s="934"/>
      <c r="P551" s="934"/>
      <c r="Q551" s="934"/>
      <c r="R551" s="934"/>
      <c r="S551" s="934"/>
      <c r="T551" s="934"/>
    </row>
    <row r="552" ht="22.5" customHeight="1"/>
    <row r="553" spans="1:20" s="996" customFormat="1" ht="22.5" customHeight="1">
      <c r="A553" s="934"/>
      <c r="B553" s="934"/>
      <c r="C553" s="934"/>
      <c r="D553" s="934"/>
      <c r="E553" s="934"/>
      <c r="F553" s="934"/>
      <c r="G553" s="934"/>
      <c r="H553" s="934"/>
      <c r="I553" s="934"/>
      <c r="J553" s="934"/>
      <c r="K553" s="934"/>
      <c r="L553" s="934"/>
      <c r="M553" s="934"/>
      <c r="N553" s="934"/>
      <c r="P553" s="934"/>
      <c r="Q553" s="934"/>
      <c r="R553" s="934"/>
      <c r="S553" s="934"/>
      <c r="T553" s="934"/>
    </row>
    <row r="554" ht="22.5" customHeight="1"/>
    <row r="555" spans="1:20" s="996" customFormat="1" ht="22.5" customHeight="1">
      <c r="A555" s="934"/>
      <c r="B555" s="934"/>
      <c r="C555" s="934"/>
      <c r="D555" s="934"/>
      <c r="E555" s="934"/>
      <c r="F555" s="934"/>
      <c r="G555" s="934"/>
      <c r="H555" s="934"/>
      <c r="I555" s="934"/>
      <c r="J555" s="934"/>
      <c r="K555" s="934"/>
      <c r="L555" s="934"/>
      <c r="M555" s="934"/>
      <c r="N555" s="934"/>
      <c r="P555" s="934"/>
      <c r="Q555" s="934"/>
      <c r="R555" s="934"/>
      <c r="S555" s="934"/>
      <c r="T555" s="934"/>
    </row>
    <row r="556" ht="22.5" customHeight="1"/>
    <row r="557" spans="1:20" s="996" customFormat="1" ht="22.5" customHeight="1">
      <c r="A557" s="934"/>
      <c r="B557" s="934"/>
      <c r="C557" s="934"/>
      <c r="D557" s="934"/>
      <c r="E557" s="934"/>
      <c r="F557" s="934"/>
      <c r="G557" s="934"/>
      <c r="H557" s="934"/>
      <c r="I557" s="934"/>
      <c r="J557" s="934"/>
      <c r="K557" s="934"/>
      <c r="L557" s="934"/>
      <c r="M557" s="934"/>
      <c r="N557" s="934"/>
      <c r="P557" s="934"/>
      <c r="Q557" s="934"/>
      <c r="R557" s="934"/>
      <c r="S557" s="934"/>
      <c r="T557" s="934"/>
    </row>
    <row r="558" ht="22.5" customHeight="1"/>
    <row r="559" spans="1:20" s="996" customFormat="1" ht="22.5" customHeight="1">
      <c r="A559" s="934"/>
      <c r="B559" s="934"/>
      <c r="C559" s="934"/>
      <c r="D559" s="934"/>
      <c r="E559" s="934"/>
      <c r="F559" s="934"/>
      <c r="G559" s="934"/>
      <c r="H559" s="934"/>
      <c r="I559" s="934"/>
      <c r="J559" s="934"/>
      <c r="K559" s="934"/>
      <c r="L559" s="934"/>
      <c r="M559" s="934"/>
      <c r="N559" s="934"/>
      <c r="P559" s="934"/>
      <c r="Q559" s="934"/>
      <c r="R559" s="934"/>
      <c r="S559" s="934"/>
      <c r="T559" s="934"/>
    </row>
    <row r="560" ht="22.5" customHeight="1"/>
    <row r="561" spans="1:20" s="996" customFormat="1" ht="22.5" customHeight="1">
      <c r="A561" s="934"/>
      <c r="B561" s="934"/>
      <c r="C561" s="934"/>
      <c r="D561" s="934"/>
      <c r="E561" s="934"/>
      <c r="F561" s="934"/>
      <c r="G561" s="934"/>
      <c r="H561" s="934"/>
      <c r="I561" s="934"/>
      <c r="J561" s="934"/>
      <c r="K561" s="934"/>
      <c r="L561" s="934"/>
      <c r="M561" s="934"/>
      <c r="N561" s="934"/>
      <c r="P561" s="934"/>
      <c r="Q561" s="934"/>
      <c r="R561" s="934"/>
      <c r="S561" s="934"/>
      <c r="T561" s="934"/>
    </row>
    <row r="562" ht="22.5" customHeight="1"/>
    <row r="563" spans="1:20" s="996" customFormat="1" ht="22.5" customHeight="1">
      <c r="A563" s="934"/>
      <c r="B563" s="934"/>
      <c r="C563" s="934"/>
      <c r="D563" s="934"/>
      <c r="E563" s="934"/>
      <c r="F563" s="934"/>
      <c r="G563" s="934"/>
      <c r="H563" s="934"/>
      <c r="I563" s="934"/>
      <c r="J563" s="934"/>
      <c r="K563" s="934"/>
      <c r="L563" s="934"/>
      <c r="M563" s="934"/>
      <c r="N563" s="934"/>
      <c r="P563" s="934"/>
      <c r="Q563" s="934"/>
      <c r="R563" s="934"/>
      <c r="S563" s="934"/>
      <c r="T563" s="934"/>
    </row>
    <row r="564" ht="22.5" customHeight="1"/>
    <row r="565" spans="1:20" s="996" customFormat="1" ht="22.5" customHeight="1">
      <c r="A565" s="934"/>
      <c r="B565" s="934"/>
      <c r="C565" s="934"/>
      <c r="D565" s="934"/>
      <c r="E565" s="934"/>
      <c r="F565" s="934"/>
      <c r="G565" s="934"/>
      <c r="H565" s="934"/>
      <c r="I565" s="934"/>
      <c r="J565" s="934"/>
      <c r="K565" s="934"/>
      <c r="L565" s="934"/>
      <c r="M565" s="934"/>
      <c r="N565" s="934"/>
      <c r="P565" s="934"/>
      <c r="Q565" s="934"/>
      <c r="R565" s="934"/>
      <c r="S565" s="934"/>
      <c r="T565" s="934"/>
    </row>
    <row r="566" ht="22.5" customHeight="1"/>
    <row r="567" spans="1:20" s="996" customFormat="1" ht="22.5" customHeight="1">
      <c r="A567" s="934"/>
      <c r="B567" s="934"/>
      <c r="C567" s="934"/>
      <c r="D567" s="934"/>
      <c r="E567" s="934"/>
      <c r="F567" s="934"/>
      <c r="G567" s="934"/>
      <c r="H567" s="934"/>
      <c r="I567" s="934"/>
      <c r="J567" s="934"/>
      <c r="K567" s="934"/>
      <c r="L567" s="934"/>
      <c r="M567" s="934"/>
      <c r="N567" s="934"/>
      <c r="P567" s="934"/>
      <c r="Q567" s="934"/>
      <c r="R567" s="934"/>
      <c r="S567" s="934"/>
      <c r="T567" s="934"/>
    </row>
    <row r="568" ht="22.5" customHeight="1"/>
    <row r="569" spans="1:20" s="996" customFormat="1" ht="22.5" customHeight="1">
      <c r="A569" s="934"/>
      <c r="B569" s="934"/>
      <c r="C569" s="934"/>
      <c r="D569" s="934"/>
      <c r="E569" s="934"/>
      <c r="F569" s="934"/>
      <c r="G569" s="934"/>
      <c r="H569" s="934"/>
      <c r="I569" s="934"/>
      <c r="J569" s="934"/>
      <c r="K569" s="934"/>
      <c r="L569" s="934"/>
      <c r="M569" s="934"/>
      <c r="N569" s="934"/>
      <c r="P569" s="934"/>
      <c r="Q569" s="934"/>
      <c r="R569" s="934"/>
      <c r="S569" s="934"/>
      <c r="T569" s="934"/>
    </row>
    <row r="570" ht="22.5" customHeight="1"/>
    <row r="571" spans="1:20" s="996" customFormat="1" ht="22.5" customHeight="1">
      <c r="A571" s="934"/>
      <c r="B571" s="934"/>
      <c r="C571" s="934"/>
      <c r="D571" s="934"/>
      <c r="E571" s="934"/>
      <c r="F571" s="934"/>
      <c r="G571" s="934"/>
      <c r="H571" s="934"/>
      <c r="I571" s="934"/>
      <c r="J571" s="934"/>
      <c r="K571" s="934"/>
      <c r="L571" s="934"/>
      <c r="M571" s="934"/>
      <c r="N571" s="934"/>
      <c r="P571" s="934"/>
      <c r="Q571" s="934"/>
      <c r="R571" s="934"/>
      <c r="S571" s="934"/>
      <c r="T571" s="934"/>
    </row>
    <row r="572" ht="22.5" customHeight="1"/>
    <row r="573" spans="1:20" s="996" customFormat="1" ht="22.5" customHeight="1">
      <c r="A573" s="934"/>
      <c r="B573" s="934"/>
      <c r="C573" s="934"/>
      <c r="D573" s="934"/>
      <c r="E573" s="934"/>
      <c r="F573" s="934"/>
      <c r="G573" s="934"/>
      <c r="H573" s="934"/>
      <c r="I573" s="934"/>
      <c r="J573" s="934"/>
      <c r="K573" s="934"/>
      <c r="L573" s="934"/>
      <c r="M573" s="934"/>
      <c r="N573" s="934"/>
      <c r="P573" s="934"/>
      <c r="Q573" s="934"/>
      <c r="R573" s="934"/>
      <c r="S573" s="934"/>
      <c r="T573" s="934"/>
    </row>
    <row r="574" ht="22.5" customHeight="1"/>
    <row r="575" spans="1:20" s="996" customFormat="1" ht="22.5" customHeight="1">
      <c r="A575" s="934"/>
      <c r="B575" s="934"/>
      <c r="C575" s="934"/>
      <c r="D575" s="934"/>
      <c r="E575" s="934"/>
      <c r="F575" s="934"/>
      <c r="G575" s="934"/>
      <c r="H575" s="934"/>
      <c r="I575" s="934"/>
      <c r="J575" s="934"/>
      <c r="K575" s="934"/>
      <c r="L575" s="934"/>
      <c r="M575" s="934"/>
      <c r="N575" s="934"/>
      <c r="P575" s="934"/>
      <c r="Q575" s="934"/>
      <c r="R575" s="934"/>
      <c r="S575" s="934"/>
      <c r="T575" s="934"/>
    </row>
    <row r="576" ht="22.5" customHeight="1"/>
    <row r="577" spans="1:20" s="996" customFormat="1" ht="22.5" customHeight="1">
      <c r="A577" s="934"/>
      <c r="B577" s="934"/>
      <c r="C577" s="934"/>
      <c r="D577" s="934"/>
      <c r="E577" s="934"/>
      <c r="F577" s="934"/>
      <c r="G577" s="934"/>
      <c r="H577" s="934"/>
      <c r="I577" s="934"/>
      <c r="J577" s="934"/>
      <c r="K577" s="934"/>
      <c r="L577" s="934"/>
      <c r="M577" s="934"/>
      <c r="N577" s="934"/>
      <c r="P577" s="934"/>
      <c r="Q577" s="934"/>
      <c r="R577" s="934"/>
      <c r="S577" s="934"/>
      <c r="T577" s="934"/>
    </row>
    <row r="578" ht="22.5" customHeight="1"/>
    <row r="579" spans="1:20" s="996" customFormat="1" ht="22.5" customHeight="1">
      <c r="A579" s="934"/>
      <c r="B579" s="934"/>
      <c r="C579" s="934"/>
      <c r="D579" s="934"/>
      <c r="E579" s="934"/>
      <c r="F579" s="934"/>
      <c r="G579" s="934"/>
      <c r="H579" s="934"/>
      <c r="I579" s="934"/>
      <c r="J579" s="934"/>
      <c r="K579" s="934"/>
      <c r="L579" s="934"/>
      <c r="M579" s="934"/>
      <c r="N579" s="934"/>
      <c r="P579" s="934"/>
      <c r="Q579" s="934"/>
      <c r="R579" s="934"/>
      <c r="S579" s="934"/>
      <c r="T579" s="934"/>
    </row>
    <row r="580" ht="22.5" customHeight="1"/>
    <row r="581" spans="1:20" s="996" customFormat="1" ht="22.5" customHeight="1">
      <c r="A581" s="934"/>
      <c r="B581" s="934"/>
      <c r="C581" s="934"/>
      <c r="D581" s="934"/>
      <c r="E581" s="934"/>
      <c r="F581" s="934"/>
      <c r="G581" s="934"/>
      <c r="H581" s="934"/>
      <c r="I581" s="934"/>
      <c r="J581" s="934"/>
      <c r="K581" s="934"/>
      <c r="L581" s="934"/>
      <c r="M581" s="934"/>
      <c r="N581" s="934"/>
      <c r="P581" s="934"/>
      <c r="Q581" s="934"/>
      <c r="R581" s="934"/>
      <c r="S581" s="934"/>
      <c r="T581" s="934"/>
    </row>
    <row r="582" ht="22.5" customHeight="1"/>
    <row r="583" spans="1:20" s="996" customFormat="1" ht="22.5" customHeight="1">
      <c r="A583" s="934"/>
      <c r="B583" s="934"/>
      <c r="C583" s="934"/>
      <c r="D583" s="934"/>
      <c r="E583" s="934"/>
      <c r="F583" s="934"/>
      <c r="G583" s="934"/>
      <c r="H583" s="934"/>
      <c r="I583" s="934"/>
      <c r="J583" s="934"/>
      <c r="K583" s="934"/>
      <c r="L583" s="934"/>
      <c r="M583" s="934"/>
      <c r="N583" s="934"/>
      <c r="P583" s="934"/>
      <c r="Q583" s="934"/>
      <c r="R583" s="934"/>
      <c r="S583" s="934"/>
      <c r="T583" s="934"/>
    </row>
    <row r="584" ht="22.5" customHeight="1"/>
    <row r="585" spans="1:20" s="996" customFormat="1" ht="22.5" customHeight="1">
      <c r="A585" s="934"/>
      <c r="B585" s="934"/>
      <c r="C585" s="934"/>
      <c r="D585" s="934"/>
      <c r="E585" s="934"/>
      <c r="F585" s="934"/>
      <c r="G585" s="934"/>
      <c r="H585" s="934"/>
      <c r="I585" s="934"/>
      <c r="J585" s="934"/>
      <c r="K585" s="934"/>
      <c r="L585" s="934"/>
      <c r="M585" s="934"/>
      <c r="N585" s="934"/>
      <c r="P585" s="934"/>
      <c r="Q585" s="934"/>
      <c r="R585" s="934"/>
      <c r="S585" s="934"/>
      <c r="T585" s="934"/>
    </row>
    <row r="586" ht="22.5" customHeight="1"/>
    <row r="587" spans="1:20" s="996" customFormat="1" ht="22.5" customHeight="1">
      <c r="A587" s="934"/>
      <c r="B587" s="934"/>
      <c r="C587" s="934"/>
      <c r="D587" s="934"/>
      <c r="E587" s="934"/>
      <c r="F587" s="934"/>
      <c r="G587" s="934"/>
      <c r="H587" s="934"/>
      <c r="I587" s="934"/>
      <c r="J587" s="934"/>
      <c r="K587" s="934"/>
      <c r="L587" s="934"/>
      <c r="M587" s="934"/>
      <c r="N587" s="934"/>
      <c r="P587" s="934"/>
      <c r="Q587" s="934"/>
      <c r="R587" s="934"/>
      <c r="S587" s="934"/>
      <c r="T587" s="934"/>
    </row>
    <row r="588" ht="22.5" customHeight="1"/>
    <row r="589" spans="1:20" s="996" customFormat="1" ht="22.5" customHeight="1">
      <c r="A589" s="934"/>
      <c r="B589" s="934"/>
      <c r="C589" s="934"/>
      <c r="D589" s="934"/>
      <c r="E589" s="934"/>
      <c r="F589" s="934"/>
      <c r="G589" s="934"/>
      <c r="H589" s="934"/>
      <c r="I589" s="934"/>
      <c r="J589" s="934"/>
      <c r="K589" s="934"/>
      <c r="L589" s="934"/>
      <c r="M589" s="934"/>
      <c r="N589" s="934"/>
      <c r="P589" s="934"/>
      <c r="Q589" s="934"/>
      <c r="R589" s="934"/>
      <c r="S589" s="934"/>
      <c r="T589" s="934"/>
    </row>
    <row r="590" ht="22.5" customHeight="1"/>
    <row r="591" spans="1:20" s="996" customFormat="1" ht="22.5" customHeight="1">
      <c r="A591" s="934"/>
      <c r="B591" s="934"/>
      <c r="C591" s="934"/>
      <c r="D591" s="934"/>
      <c r="E591" s="934"/>
      <c r="F591" s="934"/>
      <c r="G591" s="934"/>
      <c r="H591" s="934"/>
      <c r="I591" s="934"/>
      <c r="J591" s="934"/>
      <c r="K591" s="934"/>
      <c r="L591" s="934"/>
      <c r="M591" s="934"/>
      <c r="N591" s="934"/>
      <c r="P591" s="934"/>
      <c r="Q591" s="934"/>
      <c r="R591" s="934"/>
      <c r="S591" s="934"/>
      <c r="T591" s="934"/>
    </row>
    <row r="592" ht="22.5" customHeight="1"/>
    <row r="593" spans="1:20" s="996" customFormat="1" ht="22.5" customHeight="1">
      <c r="A593" s="934"/>
      <c r="B593" s="934"/>
      <c r="C593" s="934"/>
      <c r="D593" s="934"/>
      <c r="E593" s="934"/>
      <c r="F593" s="934"/>
      <c r="G593" s="934"/>
      <c r="H593" s="934"/>
      <c r="I593" s="934"/>
      <c r="J593" s="934"/>
      <c r="K593" s="934"/>
      <c r="L593" s="934"/>
      <c r="M593" s="934"/>
      <c r="N593" s="934"/>
      <c r="P593" s="934"/>
      <c r="Q593" s="934"/>
      <c r="R593" s="934"/>
      <c r="S593" s="934"/>
      <c r="T593" s="934"/>
    </row>
    <row r="594" ht="22.5" customHeight="1"/>
    <row r="595" spans="1:20" s="996" customFormat="1" ht="22.5" customHeight="1">
      <c r="A595" s="934"/>
      <c r="B595" s="934"/>
      <c r="C595" s="934"/>
      <c r="D595" s="934"/>
      <c r="E595" s="934"/>
      <c r="F595" s="934"/>
      <c r="G595" s="934"/>
      <c r="H595" s="934"/>
      <c r="I595" s="934"/>
      <c r="J595" s="934"/>
      <c r="K595" s="934"/>
      <c r="L595" s="934"/>
      <c r="M595" s="934"/>
      <c r="N595" s="934"/>
      <c r="P595" s="934"/>
      <c r="Q595" s="934"/>
      <c r="R595" s="934"/>
      <c r="S595" s="934"/>
      <c r="T595" s="934"/>
    </row>
    <row r="596" ht="22.5" customHeight="1"/>
    <row r="597" spans="1:20" s="996" customFormat="1" ht="22.5" customHeight="1">
      <c r="A597" s="934"/>
      <c r="B597" s="934"/>
      <c r="C597" s="934"/>
      <c r="D597" s="934"/>
      <c r="E597" s="934"/>
      <c r="F597" s="934"/>
      <c r="G597" s="934"/>
      <c r="H597" s="934"/>
      <c r="I597" s="934"/>
      <c r="J597" s="934"/>
      <c r="K597" s="934"/>
      <c r="L597" s="934"/>
      <c r="M597" s="934"/>
      <c r="N597" s="934"/>
      <c r="P597" s="934"/>
      <c r="Q597" s="934"/>
      <c r="R597" s="934"/>
      <c r="S597" s="934"/>
      <c r="T597" s="934"/>
    </row>
    <row r="598" ht="22.5" customHeight="1"/>
    <row r="599" spans="1:20" s="996" customFormat="1" ht="22.5" customHeight="1">
      <c r="A599" s="934"/>
      <c r="B599" s="934"/>
      <c r="C599" s="934"/>
      <c r="D599" s="934"/>
      <c r="E599" s="934"/>
      <c r="F599" s="934"/>
      <c r="G599" s="934"/>
      <c r="H599" s="934"/>
      <c r="I599" s="934"/>
      <c r="J599" s="934"/>
      <c r="K599" s="934"/>
      <c r="L599" s="934"/>
      <c r="M599" s="934"/>
      <c r="N599" s="934"/>
      <c r="P599" s="934"/>
      <c r="Q599" s="934"/>
      <c r="R599" s="934"/>
      <c r="S599" s="934"/>
      <c r="T599" s="934"/>
    </row>
    <row r="600" ht="22.5" customHeight="1"/>
    <row r="601" spans="1:20" s="996" customFormat="1" ht="22.5" customHeight="1">
      <c r="A601" s="934"/>
      <c r="B601" s="934"/>
      <c r="C601" s="934"/>
      <c r="D601" s="934"/>
      <c r="E601" s="934"/>
      <c r="F601" s="934"/>
      <c r="G601" s="934"/>
      <c r="H601" s="934"/>
      <c r="I601" s="934"/>
      <c r="J601" s="934"/>
      <c r="K601" s="934"/>
      <c r="L601" s="934"/>
      <c r="M601" s="934"/>
      <c r="N601" s="934"/>
      <c r="P601" s="934"/>
      <c r="Q601" s="934"/>
      <c r="R601" s="934"/>
      <c r="S601" s="934"/>
      <c r="T601" s="934"/>
    </row>
    <row r="602" ht="22.5" customHeight="1"/>
    <row r="603" spans="1:20" s="996" customFormat="1" ht="22.5" customHeight="1">
      <c r="A603" s="934"/>
      <c r="B603" s="934"/>
      <c r="C603" s="934"/>
      <c r="D603" s="934"/>
      <c r="E603" s="934"/>
      <c r="F603" s="934"/>
      <c r="G603" s="934"/>
      <c r="H603" s="934"/>
      <c r="I603" s="934"/>
      <c r="J603" s="934"/>
      <c r="K603" s="934"/>
      <c r="L603" s="934"/>
      <c r="M603" s="934"/>
      <c r="N603" s="934"/>
      <c r="P603" s="934"/>
      <c r="Q603" s="934"/>
      <c r="R603" s="934"/>
      <c r="S603" s="934"/>
      <c r="T603" s="934"/>
    </row>
    <row r="604" ht="22.5" customHeight="1"/>
    <row r="605" spans="1:20" s="996" customFormat="1" ht="22.5" customHeight="1">
      <c r="A605" s="934"/>
      <c r="B605" s="934"/>
      <c r="C605" s="934"/>
      <c r="D605" s="934"/>
      <c r="E605" s="934"/>
      <c r="F605" s="934"/>
      <c r="G605" s="934"/>
      <c r="H605" s="934"/>
      <c r="I605" s="934"/>
      <c r="J605" s="934"/>
      <c r="K605" s="934"/>
      <c r="L605" s="934"/>
      <c r="M605" s="934"/>
      <c r="N605" s="934"/>
      <c r="P605" s="934"/>
      <c r="Q605" s="934"/>
      <c r="R605" s="934"/>
      <c r="S605" s="934"/>
      <c r="T605" s="934"/>
    </row>
    <row r="606" ht="22.5" customHeight="1"/>
    <row r="607" spans="1:20" s="996" customFormat="1" ht="22.5" customHeight="1">
      <c r="A607" s="934"/>
      <c r="B607" s="934"/>
      <c r="C607" s="934"/>
      <c r="D607" s="934"/>
      <c r="E607" s="934"/>
      <c r="F607" s="934"/>
      <c r="G607" s="934"/>
      <c r="H607" s="934"/>
      <c r="I607" s="934"/>
      <c r="J607" s="934"/>
      <c r="K607" s="934"/>
      <c r="L607" s="934"/>
      <c r="M607" s="934"/>
      <c r="N607" s="934"/>
      <c r="P607" s="934"/>
      <c r="Q607" s="934"/>
      <c r="R607" s="934"/>
      <c r="S607" s="934"/>
      <c r="T607" s="934"/>
    </row>
    <row r="608" ht="22.5" customHeight="1"/>
    <row r="609" spans="1:20" s="996" customFormat="1" ht="22.5" customHeight="1">
      <c r="A609" s="934"/>
      <c r="B609" s="934"/>
      <c r="C609" s="934"/>
      <c r="D609" s="934"/>
      <c r="E609" s="934"/>
      <c r="F609" s="934"/>
      <c r="G609" s="934"/>
      <c r="H609" s="934"/>
      <c r="I609" s="934"/>
      <c r="J609" s="934"/>
      <c r="K609" s="934"/>
      <c r="L609" s="934"/>
      <c r="M609" s="934"/>
      <c r="N609" s="934"/>
      <c r="P609" s="934"/>
      <c r="Q609" s="934"/>
      <c r="R609" s="934"/>
      <c r="S609" s="934"/>
      <c r="T609" s="934"/>
    </row>
    <row r="610" ht="22.5" customHeight="1"/>
    <row r="611" spans="1:20" s="996" customFormat="1" ht="22.5" customHeight="1">
      <c r="A611" s="934"/>
      <c r="B611" s="934"/>
      <c r="C611" s="934"/>
      <c r="D611" s="934"/>
      <c r="E611" s="934"/>
      <c r="F611" s="934"/>
      <c r="G611" s="934"/>
      <c r="H611" s="934"/>
      <c r="I611" s="934"/>
      <c r="J611" s="934"/>
      <c r="K611" s="934"/>
      <c r="L611" s="934"/>
      <c r="M611" s="934"/>
      <c r="N611" s="934"/>
      <c r="P611" s="934"/>
      <c r="Q611" s="934"/>
      <c r="R611" s="934"/>
      <c r="S611" s="934"/>
      <c r="T611" s="934"/>
    </row>
    <row r="612" ht="22.5" customHeight="1"/>
    <row r="613" spans="1:20" s="996" customFormat="1" ht="22.5" customHeight="1">
      <c r="A613" s="934"/>
      <c r="B613" s="934"/>
      <c r="C613" s="934"/>
      <c r="D613" s="934"/>
      <c r="E613" s="934"/>
      <c r="F613" s="934"/>
      <c r="G613" s="934"/>
      <c r="H613" s="934"/>
      <c r="I613" s="934"/>
      <c r="J613" s="934"/>
      <c r="K613" s="934"/>
      <c r="L613" s="934"/>
      <c r="M613" s="934"/>
      <c r="N613" s="934"/>
      <c r="P613" s="934"/>
      <c r="Q613" s="934"/>
      <c r="R613" s="934"/>
      <c r="S613" s="934"/>
      <c r="T613" s="934"/>
    </row>
    <row r="614" ht="22.5" customHeight="1"/>
    <row r="615" spans="1:20" s="996" customFormat="1" ht="22.5" customHeight="1">
      <c r="A615" s="934"/>
      <c r="B615" s="934"/>
      <c r="C615" s="934"/>
      <c r="D615" s="934"/>
      <c r="E615" s="934"/>
      <c r="F615" s="934"/>
      <c r="G615" s="934"/>
      <c r="H615" s="934"/>
      <c r="I615" s="934"/>
      <c r="J615" s="934"/>
      <c r="K615" s="934"/>
      <c r="L615" s="934"/>
      <c r="M615" s="934"/>
      <c r="N615" s="934"/>
      <c r="P615" s="934"/>
      <c r="Q615" s="934"/>
      <c r="R615" s="934"/>
      <c r="S615" s="934"/>
      <c r="T615" s="934"/>
    </row>
    <row r="616" ht="22.5" customHeight="1"/>
    <row r="617" spans="1:20" s="996" customFormat="1" ht="22.5" customHeight="1">
      <c r="A617" s="934"/>
      <c r="B617" s="934"/>
      <c r="C617" s="934"/>
      <c r="D617" s="934"/>
      <c r="E617" s="934"/>
      <c r="F617" s="934"/>
      <c r="G617" s="934"/>
      <c r="H617" s="934"/>
      <c r="I617" s="934"/>
      <c r="J617" s="934"/>
      <c r="K617" s="934"/>
      <c r="L617" s="934"/>
      <c r="M617" s="934"/>
      <c r="N617" s="934"/>
      <c r="P617" s="934"/>
      <c r="Q617" s="934"/>
      <c r="R617" s="934"/>
      <c r="S617" s="934"/>
      <c r="T617" s="934"/>
    </row>
    <row r="618" ht="22.5" customHeight="1"/>
    <row r="619" spans="1:20" s="996" customFormat="1" ht="22.5" customHeight="1">
      <c r="A619" s="934"/>
      <c r="B619" s="934"/>
      <c r="C619" s="934"/>
      <c r="D619" s="934"/>
      <c r="E619" s="934"/>
      <c r="F619" s="934"/>
      <c r="G619" s="934"/>
      <c r="H619" s="934"/>
      <c r="I619" s="934"/>
      <c r="J619" s="934"/>
      <c r="K619" s="934"/>
      <c r="L619" s="934"/>
      <c r="M619" s="934"/>
      <c r="N619" s="934"/>
      <c r="P619" s="934"/>
      <c r="Q619" s="934"/>
      <c r="R619" s="934"/>
      <c r="S619" s="934"/>
      <c r="T619" s="934"/>
    </row>
    <row r="620" ht="22.5" customHeight="1"/>
    <row r="621" spans="1:20" s="996" customFormat="1" ht="22.5" customHeight="1">
      <c r="A621" s="934"/>
      <c r="B621" s="934"/>
      <c r="C621" s="934"/>
      <c r="D621" s="934"/>
      <c r="E621" s="934"/>
      <c r="F621" s="934"/>
      <c r="G621" s="934"/>
      <c r="H621" s="934"/>
      <c r="I621" s="934"/>
      <c r="J621" s="934"/>
      <c r="K621" s="934"/>
      <c r="L621" s="934"/>
      <c r="M621" s="934"/>
      <c r="N621" s="934"/>
      <c r="P621" s="934"/>
      <c r="Q621" s="934"/>
      <c r="R621" s="934"/>
      <c r="S621" s="934"/>
      <c r="T621" s="934"/>
    </row>
    <row r="622" ht="22.5" customHeight="1"/>
    <row r="623" spans="1:20" s="996" customFormat="1" ht="22.5" customHeight="1">
      <c r="A623" s="934"/>
      <c r="B623" s="934"/>
      <c r="C623" s="934"/>
      <c r="D623" s="934"/>
      <c r="E623" s="934"/>
      <c r="F623" s="934"/>
      <c r="G623" s="934"/>
      <c r="H623" s="934"/>
      <c r="I623" s="934"/>
      <c r="J623" s="934"/>
      <c r="K623" s="934"/>
      <c r="L623" s="934"/>
      <c r="M623" s="934"/>
      <c r="N623" s="934"/>
      <c r="P623" s="934"/>
      <c r="Q623" s="934"/>
      <c r="R623" s="934"/>
      <c r="S623" s="934"/>
      <c r="T623" s="934"/>
    </row>
    <row r="624" ht="22.5" customHeight="1"/>
    <row r="625" spans="1:20" s="996" customFormat="1" ht="22.5" customHeight="1">
      <c r="A625" s="934"/>
      <c r="B625" s="934"/>
      <c r="C625" s="934"/>
      <c r="D625" s="934"/>
      <c r="E625" s="934"/>
      <c r="F625" s="934"/>
      <c r="G625" s="934"/>
      <c r="H625" s="934"/>
      <c r="I625" s="934"/>
      <c r="J625" s="934"/>
      <c r="K625" s="934"/>
      <c r="L625" s="934"/>
      <c r="M625" s="934"/>
      <c r="N625" s="934"/>
      <c r="P625" s="934"/>
      <c r="Q625" s="934"/>
      <c r="R625" s="934"/>
      <c r="S625" s="934"/>
      <c r="T625" s="934"/>
    </row>
    <row r="626" ht="22.5" customHeight="1"/>
    <row r="627" spans="1:20" s="996" customFormat="1" ht="22.5" customHeight="1">
      <c r="A627" s="934"/>
      <c r="B627" s="934"/>
      <c r="C627" s="934"/>
      <c r="D627" s="934"/>
      <c r="E627" s="934"/>
      <c r="F627" s="934"/>
      <c r="G627" s="934"/>
      <c r="H627" s="934"/>
      <c r="I627" s="934"/>
      <c r="J627" s="934"/>
      <c r="K627" s="934"/>
      <c r="L627" s="934"/>
      <c r="M627" s="934"/>
      <c r="N627" s="934"/>
      <c r="P627" s="934"/>
      <c r="Q627" s="934"/>
      <c r="R627" s="934"/>
      <c r="S627" s="934"/>
      <c r="T627" s="934"/>
    </row>
    <row r="628" ht="22.5" customHeight="1"/>
    <row r="629" spans="1:20" s="996" customFormat="1" ht="22.5" customHeight="1">
      <c r="A629" s="934"/>
      <c r="B629" s="934"/>
      <c r="C629" s="934"/>
      <c r="D629" s="934"/>
      <c r="E629" s="934"/>
      <c r="F629" s="934"/>
      <c r="G629" s="934"/>
      <c r="H629" s="934"/>
      <c r="I629" s="934"/>
      <c r="J629" s="934"/>
      <c r="K629" s="934"/>
      <c r="L629" s="934"/>
      <c r="M629" s="934"/>
      <c r="N629" s="934"/>
      <c r="P629" s="934"/>
      <c r="Q629" s="934"/>
      <c r="R629" s="934"/>
      <c r="S629" s="934"/>
      <c r="T629" s="934"/>
    </row>
    <row r="630" ht="22.5" customHeight="1"/>
    <row r="631" spans="1:20" s="996" customFormat="1" ht="22.5" customHeight="1">
      <c r="A631" s="934"/>
      <c r="B631" s="934"/>
      <c r="C631" s="934"/>
      <c r="D631" s="934"/>
      <c r="E631" s="934"/>
      <c r="F631" s="934"/>
      <c r="G631" s="934"/>
      <c r="H631" s="934"/>
      <c r="I631" s="934"/>
      <c r="J631" s="934"/>
      <c r="K631" s="934"/>
      <c r="L631" s="934"/>
      <c r="M631" s="934"/>
      <c r="N631" s="934"/>
      <c r="P631" s="934"/>
      <c r="Q631" s="934"/>
      <c r="R631" s="934"/>
      <c r="S631" s="934"/>
      <c r="T631" s="934"/>
    </row>
    <row r="632" ht="22.5" customHeight="1"/>
    <row r="633" spans="1:20" s="996" customFormat="1" ht="22.5" customHeight="1">
      <c r="A633" s="934"/>
      <c r="B633" s="934"/>
      <c r="C633" s="934"/>
      <c r="D633" s="934"/>
      <c r="E633" s="934"/>
      <c r="F633" s="934"/>
      <c r="G633" s="934"/>
      <c r="H633" s="934"/>
      <c r="I633" s="934"/>
      <c r="J633" s="934"/>
      <c r="K633" s="934"/>
      <c r="L633" s="934"/>
      <c r="M633" s="934"/>
      <c r="N633" s="934"/>
      <c r="P633" s="934"/>
      <c r="Q633" s="934"/>
      <c r="R633" s="934"/>
      <c r="S633" s="934"/>
      <c r="T633" s="934"/>
    </row>
    <row r="634" ht="22.5" customHeight="1"/>
    <row r="635" spans="1:20" s="996" customFormat="1" ht="22.5" customHeight="1">
      <c r="A635" s="934"/>
      <c r="B635" s="934"/>
      <c r="C635" s="934"/>
      <c r="D635" s="934"/>
      <c r="E635" s="934"/>
      <c r="F635" s="934"/>
      <c r="G635" s="934"/>
      <c r="H635" s="934"/>
      <c r="I635" s="934"/>
      <c r="J635" s="934"/>
      <c r="K635" s="934"/>
      <c r="L635" s="934"/>
      <c r="M635" s="934"/>
      <c r="N635" s="934"/>
      <c r="P635" s="934"/>
      <c r="Q635" s="934"/>
      <c r="R635" s="934"/>
      <c r="S635" s="934"/>
      <c r="T635" s="934"/>
    </row>
    <row r="636" ht="22.5" customHeight="1"/>
    <row r="637" spans="1:20" s="996" customFormat="1" ht="22.5" customHeight="1">
      <c r="A637" s="934"/>
      <c r="B637" s="934"/>
      <c r="C637" s="934"/>
      <c r="D637" s="934"/>
      <c r="E637" s="934"/>
      <c r="F637" s="934"/>
      <c r="G637" s="934"/>
      <c r="H637" s="934"/>
      <c r="I637" s="934"/>
      <c r="J637" s="934"/>
      <c r="K637" s="934"/>
      <c r="L637" s="934"/>
      <c r="M637" s="934"/>
      <c r="N637" s="934"/>
      <c r="P637" s="934"/>
      <c r="Q637" s="934"/>
      <c r="R637" s="934"/>
      <c r="S637" s="934"/>
      <c r="T637" s="934"/>
    </row>
    <row r="638" ht="22.5" customHeight="1"/>
    <row r="639" spans="1:20" s="996" customFormat="1" ht="22.5" customHeight="1">
      <c r="A639" s="934"/>
      <c r="B639" s="934"/>
      <c r="C639" s="934"/>
      <c r="D639" s="934"/>
      <c r="E639" s="934"/>
      <c r="F639" s="934"/>
      <c r="G639" s="934"/>
      <c r="H639" s="934"/>
      <c r="I639" s="934"/>
      <c r="J639" s="934"/>
      <c r="K639" s="934"/>
      <c r="L639" s="934"/>
      <c r="M639" s="934"/>
      <c r="N639" s="934"/>
      <c r="P639" s="934"/>
      <c r="Q639" s="934"/>
      <c r="R639" s="934"/>
      <c r="S639" s="934"/>
      <c r="T639" s="934"/>
    </row>
    <row r="640" ht="22.5" customHeight="1"/>
    <row r="641" spans="1:20" s="996" customFormat="1" ht="22.5" customHeight="1">
      <c r="A641" s="934"/>
      <c r="B641" s="934"/>
      <c r="C641" s="934"/>
      <c r="D641" s="934"/>
      <c r="E641" s="934"/>
      <c r="F641" s="934"/>
      <c r="G641" s="934"/>
      <c r="H641" s="934"/>
      <c r="I641" s="934"/>
      <c r="J641" s="934"/>
      <c r="K641" s="934"/>
      <c r="L641" s="934"/>
      <c r="M641" s="934"/>
      <c r="N641" s="934"/>
      <c r="P641" s="934"/>
      <c r="Q641" s="934"/>
      <c r="R641" s="934"/>
      <c r="S641" s="934"/>
      <c r="T641" s="934"/>
    </row>
    <row r="642" ht="22.5" customHeight="1"/>
    <row r="643" spans="1:20" s="996" customFormat="1" ht="22.5" customHeight="1">
      <c r="A643" s="934"/>
      <c r="B643" s="934"/>
      <c r="C643" s="934"/>
      <c r="D643" s="934"/>
      <c r="E643" s="934"/>
      <c r="F643" s="934"/>
      <c r="G643" s="934"/>
      <c r="H643" s="934"/>
      <c r="I643" s="934"/>
      <c r="J643" s="934"/>
      <c r="K643" s="934"/>
      <c r="L643" s="934"/>
      <c r="M643" s="934"/>
      <c r="N643" s="934"/>
      <c r="P643" s="934"/>
      <c r="Q643" s="934"/>
      <c r="R643" s="934"/>
      <c r="S643" s="934"/>
      <c r="T643" s="934"/>
    </row>
    <row r="644" ht="22.5" customHeight="1"/>
    <row r="645" spans="1:20" s="996" customFormat="1" ht="22.5" customHeight="1">
      <c r="A645" s="934"/>
      <c r="B645" s="934"/>
      <c r="C645" s="934"/>
      <c r="D645" s="934"/>
      <c r="E645" s="934"/>
      <c r="F645" s="934"/>
      <c r="G645" s="934"/>
      <c r="H645" s="934"/>
      <c r="I645" s="934"/>
      <c r="J645" s="934"/>
      <c r="K645" s="934"/>
      <c r="L645" s="934"/>
      <c r="M645" s="934"/>
      <c r="N645" s="934"/>
      <c r="P645" s="934"/>
      <c r="Q645" s="934"/>
      <c r="R645" s="934"/>
      <c r="S645" s="934"/>
      <c r="T645" s="934"/>
    </row>
    <row r="646" ht="22.5" customHeight="1"/>
    <row r="647" spans="1:20" s="996" customFormat="1" ht="22.5" customHeight="1">
      <c r="A647" s="934"/>
      <c r="B647" s="934"/>
      <c r="C647" s="934"/>
      <c r="D647" s="934"/>
      <c r="E647" s="934"/>
      <c r="F647" s="934"/>
      <c r="G647" s="934"/>
      <c r="H647" s="934"/>
      <c r="I647" s="934"/>
      <c r="J647" s="934"/>
      <c r="K647" s="934"/>
      <c r="L647" s="934"/>
      <c r="M647" s="934"/>
      <c r="N647" s="934"/>
      <c r="P647" s="934"/>
      <c r="Q647" s="934"/>
      <c r="R647" s="934"/>
      <c r="S647" s="934"/>
      <c r="T647" s="934"/>
    </row>
    <row r="648" ht="22.5" customHeight="1"/>
    <row r="649" spans="1:20" s="996" customFormat="1" ht="22.5" customHeight="1">
      <c r="A649" s="934"/>
      <c r="B649" s="934"/>
      <c r="C649" s="934"/>
      <c r="D649" s="934"/>
      <c r="E649" s="934"/>
      <c r="F649" s="934"/>
      <c r="G649" s="934"/>
      <c r="H649" s="934"/>
      <c r="I649" s="934"/>
      <c r="J649" s="934"/>
      <c r="K649" s="934"/>
      <c r="L649" s="934"/>
      <c r="M649" s="934"/>
      <c r="N649" s="934"/>
      <c r="P649" s="934"/>
      <c r="Q649" s="934"/>
      <c r="R649" s="934"/>
      <c r="S649" s="934"/>
      <c r="T649" s="934"/>
    </row>
    <row r="650" ht="22.5" customHeight="1"/>
    <row r="651" spans="1:20" s="996" customFormat="1" ht="22.5" customHeight="1">
      <c r="A651" s="934"/>
      <c r="B651" s="934"/>
      <c r="C651" s="934"/>
      <c r="D651" s="934"/>
      <c r="E651" s="934"/>
      <c r="F651" s="934"/>
      <c r="G651" s="934"/>
      <c r="H651" s="934"/>
      <c r="I651" s="934"/>
      <c r="J651" s="934"/>
      <c r="K651" s="934"/>
      <c r="L651" s="934"/>
      <c r="M651" s="934"/>
      <c r="N651" s="934"/>
      <c r="P651" s="934"/>
      <c r="Q651" s="934"/>
      <c r="R651" s="934"/>
      <c r="S651" s="934"/>
      <c r="T651" s="934"/>
    </row>
    <row r="652" ht="22.5" customHeight="1"/>
    <row r="653" spans="1:20" s="996" customFormat="1" ht="22.5" customHeight="1">
      <c r="A653" s="934"/>
      <c r="B653" s="934"/>
      <c r="C653" s="934"/>
      <c r="D653" s="934"/>
      <c r="E653" s="934"/>
      <c r="F653" s="934"/>
      <c r="G653" s="934"/>
      <c r="H653" s="934"/>
      <c r="I653" s="934"/>
      <c r="J653" s="934"/>
      <c r="K653" s="934"/>
      <c r="L653" s="934"/>
      <c r="M653" s="934"/>
      <c r="N653" s="934"/>
      <c r="P653" s="934"/>
      <c r="Q653" s="934"/>
      <c r="R653" s="934"/>
      <c r="S653" s="934"/>
      <c r="T653" s="934"/>
    </row>
    <row r="654" ht="22.5" customHeight="1"/>
    <row r="655" spans="1:20" s="996" customFormat="1" ht="22.5" customHeight="1">
      <c r="A655" s="934"/>
      <c r="B655" s="934"/>
      <c r="C655" s="934"/>
      <c r="D655" s="934"/>
      <c r="E655" s="934"/>
      <c r="F655" s="934"/>
      <c r="G655" s="934"/>
      <c r="H655" s="934"/>
      <c r="I655" s="934"/>
      <c r="J655" s="934"/>
      <c r="K655" s="934"/>
      <c r="L655" s="934"/>
      <c r="M655" s="934"/>
      <c r="N655" s="934"/>
      <c r="P655" s="934"/>
      <c r="Q655" s="934"/>
      <c r="R655" s="934"/>
      <c r="S655" s="934"/>
      <c r="T655" s="934"/>
    </row>
    <row r="656" ht="22.5" customHeight="1"/>
    <row r="657" spans="1:20" s="996" customFormat="1" ht="22.5" customHeight="1">
      <c r="A657" s="934"/>
      <c r="B657" s="934"/>
      <c r="C657" s="934"/>
      <c r="D657" s="934"/>
      <c r="E657" s="934"/>
      <c r="F657" s="934"/>
      <c r="G657" s="934"/>
      <c r="H657" s="934"/>
      <c r="I657" s="934"/>
      <c r="J657" s="934"/>
      <c r="K657" s="934"/>
      <c r="L657" s="934"/>
      <c r="M657" s="934"/>
      <c r="N657" s="934"/>
      <c r="P657" s="934"/>
      <c r="Q657" s="934"/>
      <c r="R657" s="934"/>
      <c r="S657" s="934"/>
      <c r="T657" s="934"/>
    </row>
    <row r="658" ht="22.5" customHeight="1"/>
    <row r="659" spans="1:20" s="996" customFormat="1" ht="22.5" customHeight="1">
      <c r="A659" s="934"/>
      <c r="B659" s="934"/>
      <c r="C659" s="934"/>
      <c r="D659" s="934"/>
      <c r="E659" s="934"/>
      <c r="F659" s="934"/>
      <c r="G659" s="934"/>
      <c r="H659" s="934"/>
      <c r="I659" s="934"/>
      <c r="J659" s="934"/>
      <c r="K659" s="934"/>
      <c r="L659" s="934"/>
      <c r="M659" s="934"/>
      <c r="N659" s="934"/>
      <c r="P659" s="934"/>
      <c r="Q659" s="934"/>
      <c r="R659" s="934"/>
      <c r="S659" s="934"/>
      <c r="T659" s="934"/>
    </row>
    <row r="660" ht="22.5" customHeight="1"/>
    <row r="661" spans="1:20" s="996" customFormat="1" ht="22.5" customHeight="1">
      <c r="A661" s="934"/>
      <c r="B661" s="934"/>
      <c r="C661" s="934"/>
      <c r="D661" s="934"/>
      <c r="E661" s="934"/>
      <c r="F661" s="934"/>
      <c r="G661" s="934"/>
      <c r="H661" s="934"/>
      <c r="I661" s="934"/>
      <c r="J661" s="934"/>
      <c r="K661" s="934"/>
      <c r="L661" s="934"/>
      <c r="M661" s="934"/>
      <c r="N661" s="934"/>
      <c r="P661" s="934"/>
      <c r="Q661" s="934"/>
      <c r="R661" s="934"/>
      <c r="S661" s="934"/>
      <c r="T661" s="934"/>
    </row>
    <row r="662" ht="22.5" customHeight="1"/>
    <row r="663" spans="1:20" s="996" customFormat="1" ht="22.5" customHeight="1">
      <c r="A663" s="934"/>
      <c r="B663" s="934"/>
      <c r="C663" s="934"/>
      <c r="D663" s="934"/>
      <c r="E663" s="934"/>
      <c r="F663" s="934"/>
      <c r="G663" s="934"/>
      <c r="H663" s="934"/>
      <c r="I663" s="934"/>
      <c r="J663" s="934"/>
      <c r="K663" s="934"/>
      <c r="L663" s="934"/>
      <c r="M663" s="934"/>
      <c r="N663" s="934"/>
      <c r="P663" s="934"/>
      <c r="Q663" s="934"/>
      <c r="R663" s="934"/>
      <c r="S663" s="934"/>
      <c r="T663" s="934"/>
    </row>
    <row r="664" ht="22.5" customHeight="1"/>
    <row r="665" spans="1:20" s="996" customFormat="1" ht="22.5" customHeight="1">
      <c r="A665" s="934"/>
      <c r="B665" s="934"/>
      <c r="C665" s="934"/>
      <c r="D665" s="934"/>
      <c r="E665" s="934"/>
      <c r="F665" s="934"/>
      <c r="G665" s="934"/>
      <c r="H665" s="934"/>
      <c r="I665" s="934"/>
      <c r="J665" s="934"/>
      <c r="K665" s="934"/>
      <c r="L665" s="934"/>
      <c r="M665" s="934"/>
      <c r="N665" s="934"/>
      <c r="P665" s="934"/>
      <c r="Q665" s="934"/>
      <c r="R665" s="934"/>
      <c r="S665" s="934"/>
      <c r="T665" s="934"/>
    </row>
    <row r="666" ht="22.5" customHeight="1"/>
    <row r="667" spans="1:20" s="996" customFormat="1" ht="22.5" customHeight="1">
      <c r="A667" s="934"/>
      <c r="B667" s="934"/>
      <c r="C667" s="934"/>
      <c r="D667" s="934"/>
      <c r="E667" s="934"/>
      <c r="F667" s="934"/>
      <c r="G667" s="934"/>
      <c r="H667" s="934"/>
      <c r="I667" s="934"/>
      <c r="J667" s="934"/>
      <c r="K667" s="934"/>
      <c r="L667" s="934"/>
      <c r="M667" s="934"/>
      <c r="N667" s="934"/>
      <c r="P667" s="934"/>
      <c r="Q667" s="934"/>
      <c r="R667" s="934"/>
      <c r="S667" s="934"/>
      <c r="T667" s="934"/>
    </row>
    <row r="668" ht="22.5" customHeight="1"/>
    <row r="669" spans="1:20" s="996" customFormat="1" ht="22.5" customHeight="1">
      <c r="A669" s="934"/>
      <c r="B669" s="934"/>
      <c r="C669" s="934"/>
      <c r="D669" s="934"/>
      <c r="E669" s="934"/>
      <c r="F669" s="934"/>
      <c r="G669" s="934"/>
      <c r="H669" s="934"/>
      <c r="I669" s="934"/>
      <c r="J669" s="934"/>
      <c r="K669" s="934"/>
      <c r="L669" s="934"/>
      <c r="M669" s="934"/>
      <c r="N669" s="934"/>
      <c r="P669" s="934"/>
      <c r="Q669" s="934"/>
      <c r="R669" s="934"/>
      <c r="S669" s="934"/>
      <c r="T669" s="934"/>
    </row>
    <row r="670" ht="22.5" customHeight="1"/>
    <row r="671" spans="1:20" s="996" customFormat="1" ht="22.5" customHeight="1">
      <c r="A671" s="934"/>
      <c r="B671" s="934"/>
      <c r="C671" s="934"/>
      <c r="D671" s="934"/>
      <c r="E671" s="934"/>
      <c r="F671" s="934"/>
      <c r="G671" s="934"/>
      <c r="H671" s="934"/>
      <c r="I671" s="934"/>
      <c r="J671" s="934"/>
      <c r="K671" s="934"/>
      <c r="L671" s="934"/>
      <c r="M671" s="934"/>
      <c r="N671" s="934"/>
      <c r="P671" s="934"/>
      <c r="Q671" s="934"/>
      <c r="R671" s="934"/>
      <c r="S671" s="934"/>
      <c r="T671" s="934"/>
    </row>
    <row r="672" ht="22.5" customHeight="1"/>
    <row r="673" spans="1:20" s="996" customFormat="1" ht="22.5" customHeight="1">
      <c r="A673" s="934"/>
      <c r="B673" s="934"/>
      <c r="C673" s="934"/>
      <c r="D673" s="934"/>
      <c r="E673" s="934"/>
      <c r="F673" s="934"/>
      <c r="G673" s="934"/>
      <c r="H673" s="934"/>
      <c r="I673" s="934"/>
      <c r="J673" s="934"/>
      <c r="K673" s="934"/>
      <c r="L673" s="934"/>
      <c r="M673" s="934"/>
      <c r="N673" s="934"/>
      <c r="P673" s="934"/>
      <c r="Q673" s="934"/>
      <c r="R673" s="934"/>
      <c r="S673" s="934"/>
      <c r="T673" s="934"/>
    </row>
    <row r="674" ht="22.5" customHeight="1"/>
    <row r="675" spans="1:20" s="996" customFormat="1" ht="22.5" customHeight="1">
      <c r="A675" s="934"/>
      <c r="B675" s="934"/>
      <c r="C675" s="934"/>
      <c r="D675" s="934"/>
      <c r="E675" s="934"/>
      <c r="F675" s="934"/>
      <c r="G675" s="934"/>
      <c r="H675" s="934"/>
      <c r="I675" s="934"/>
      <c r="J675" s="934"/>
      <c r="K675" s="934"/>
      <c r="L675" s="934"/>
      <c r="M675" s="934"/>
      <c r="N675" s="934"/>
      <c r="P675" s="934"/>
      <c r="Q675" s="934"/>
      <c r="R675" s="934"/>
      <c r="S675" s="934"/>
      <c r="T675" s="934"/>
    </row>
    <row r="676" ht="22.5" customHeight="1"/>
    <row r="677" spans="1:20" s="996" customFormat="1" ht="22.5" customHeight="1">
      <c r="A677" s="934"/>
      <c r="B677" s="934"/>
      <c r="C677" s="934"/>
      <c r="D677" s="934"/>
      <c r="E677" s="934"/>
      <c r="F677" s="934"/>
      <c r="G677" s="934"/>
      <c r="H677" s="934"/>
      <c r="I677" s="934"/>
      <c r="J677" s="934"/>
      <c r="K677" s="934"/>
      <c r="L677" s="934"/>
      <c r="M677" s="934"/>
      <c r="N677" s="934"/>
      <c r="P677" s="934"/>
      <c r="Q677" s="934"/>
      <c r="R677" s="934"/>
      <c r="S677" s="934"/>
      <c r="T677" s="934"/>
    </row>
    <row r="678" ht="22.5" customHeight="1"/>
    <row r="679" spans="1:20" s="996" customFormat="1" ht="22.5" customHeight="1">
      <c r="A679" s="934"/>
      <c r="B679" s="934"/>
      <c r="C679" s="934"/>
      <c r="D679" s="934"/>
      <c r="E679" s="934"/>
      <c r="F679" s="934"/>
      <c r="G679" s="934"/>
      <c r="H679" s="934"/>
      <c r="I679" s="934"/>
      <c r="J679" s="934"/>
      <c r="K679" s="934"/>
      <c r="L679" s="934"/>
      <c r="M679" s="934"/>
      <c r="N679" s="934"/>
      <c r="P679" s="934"/>
      <c r="Q679" s="934"/>
      <c r="R679" s="934"/>
      <c r="S679" s="934"/>
      <c r="T679" s="934"/>
    </row>
    <row r="680" ht="22.5" customHeight="1"/>
    <row r="681" spans="1:20" s="996" customFormat="1" ht="22.5" customHeight="1">
      <c r="A681" s="934"/>
      <c r="B681" s="934"/>
      <c r="C681" s="934"/>
      <c r="D681" s="934"/>
      <c r="E681" s="934"/>
      <c r="F681" s="934"/>
      <c r="G681" s="934"/>
      <c r="H681" s="934"/>
      <c r="I681" s="934"/>
      <c r="J681" s="934"/>
      <c r="K681" s="934"/>
      <c r="L681" s="934"/>
      <c r="M681" s="934"/>
      <c r="N681" s="934"/>
      <c r="P681" s="934"/>
      <c r="Q681" s="934"/>
      <c r="R681" s="934"/>
      <c r="S681" s="934"/>
      <c r="T681" s="934"/>
    </row>
    <row r="682" ht="22.5" customHeight="1"/>
    <row r="683" spans="1:20" s="996" customFormat="1" ht="22.5" customHeight="1">
      <c r="A683" s="934"/>
      <c r="B683" s="934"/>
      <c r="C683" s="934"/>
      <c r="D683" s="934"/>
      <c r="E683" s="934"/>
      <c r="F683" s="934"/>
      <c r="G683" s="934"/>
      <c r="H683" s="934"/>
      <c r="I683" s="934"/>
      <c r="J683" s="934"/>
      <c r="K683" s="934"/>
      <c r="L683" s="934"/>
      <c r="M683" s="934"/>
      <c r="N683" s="934"/>
      <c r="P683" s="934"/>
      <c r="Q683" s="934"/>
      <c r="R683" s="934"/>
      <c r="S683" s="934"/>
      <c r="T683" s="934"/>
    </row>
    <row r="684" ht="22.5" customHeight="1"/>
    <row r="685" spans="1:20" s="996" customFormat="1" ht="22.5" customHeight="1">
      <c r="A685" s="934"/>
      <c r="B685" s="934"/>
      <c r="C685" s="934"/>
      <c r="D685" s="934"/>
      <c r="E685" s="934"/>
      <c r="F685" s="934"/>
      <c r="G685" s="934"/>
      <c r="H685" s="934"/>
      <c r="I685" s="934"/>
      <c r="J685" s="934"/>
      <c r="K685" s="934"/>
      <c r="L685" s="934"/>
      <c r="M685" s="934"/>
      <c r="N685" s="934"/>
      <c r="P685" s="934"/>
      <c r="Q685" s="934"/>
      <c r="R685" s="934"/>
      <c r="S685" s="934"/>
      <c r="T685" s="934"/>
    </row>
    <row r="686" ht="22.5" customHeight="1"/>
    <row r="687" spans="1:20" s="996" customFormat="1" ht="22.5" customHeight="1">
      <c r="A687" s="934"/>
      <c r="B687" s="934"/>
      <c r="C687" s="934"/>
      <c r="D687" s="934"/>
      <c r="E687" s="934"/>
      <c r="F687" s="934"/>
      <c r="G687" s="934"/>
      <c r="H687" s="934"/>
      <c r="I687" s="934"/>
      <c r="J687" s="934"/>
      <c r="K687" s="934"/>
      <c r="L687" s="934"/>
      <c r="M687" s="934"/>
      <c r="N687" s="934"/>
      <c r="P687" s="934"/>
      <c r="Q687" s="934"/>
      <c r="R687" s="934"/>
      <c r="S687" s="934"/>
      <c r="T687" s="934"/>
    </row>
    <row r="688" ht="22.5" customHeight="1"/>
    <row r="689" spans="1:20" s="996" customFormat="1" ht="22.5" customHeight="1">
      <c r="A689" s="934"/>
      <c r="B689" s="934"/>
      <c r="C689" s="934"/>
      <c r="D689" s="934"/>
      <c r="E689" s="934"/>
      <c r="F689" s="934"/>
      <c r="G689" s="934"/>
      <c r="H689" s="934"/>
      <c r="I689" s="934"/>
      <c r="J689" s="934"/>
      <c r="K689" s="934"/>
      <c r="L689" s="934"/>
      <c r="M689" s="934"/>
      <c r="N689" s="934"/>
      <c r="P689" s="934"/>
      <c r="Q689" s="934"/>
      <c r="R689" s="934"/>
      <c r="S689" s="934"/>
      <c r="T689" s="934"/>
    </row>
    <row r="690" ht="22.5" customHeight="1"/>
    <row r="691" spans="1:20" s="996" customFormat="1" ht="22.5" customHeight="1">
      <c r="A691" s="934"/>
      <c r="B691" s="934"/>
      <c r="C691" s="934"/>
      <c r="D691" s="934"/>
      <c r="E691" s="934"/>
      <c r="F691" s="934"/>
      <c r="G691" s="934"/>
      <c r="H691" s="934"/>
      <c r="I691" s="934"/>
      <c r="J691" s="934"/>
      <c r="K691" s="934"/>
      <c r="L691" s="934"/>
      <c r="M691" s="934"/>
      <c r="N691" s="934"/>
      <c r="P691" s="934"/>
      <c r="Q691" s="934"/>
      <c r="R691" s="934"/>
      <c r="S691" s="934"/>
      <c r="T691" s="934"/>
    </row>
    <row r="692" ht="22.5" customHeight="1"/>
    <row r="693" spans="1:20" s="996" customFormat="1" ht="22.5" customHeight="1">
      <c r="A693" s="934"/>
      <c r="B693" s="934"/>
      <c r="C693" s="934"/>
      <c r="D693" s="934"/>
      <c r="E693" s="934"/>
      <c r="F693" s="934"/>
      <c r="G693" s="934"/>
      <c r="H693" s="934"/>
      <c r="I693" s="934"/>
      <c r="J693" s="934"/>
      <c r="K693" s="934"/>
      <c r="L693" s="934"/>
      <c r="M693" s="934"/>
      <c r="N693" s="934"/>
      <c r="P693" s="934"/>
      <c r="Q693" s="934"/>
      <c r="R693" s="934"/>
      <c r="S693" s="934"/>
      <c r="T693" s="934"/>
    </row>
    <row r="694" ht="22.5" customHeight="1"/>
    <row r="695" spans="1:20" s="996" customFormat="1" ht="22.5" customHeight="1">
      <c r="A695" s="934"/>
      <c r="B695" s="934"/>
      <c r="C695" s="934"/>
      <c r="D695" s="934"/>
      <c r="E695" s="934"/>
      <c r="F695" s="934"/>
      <c r="G695" s="934"/>
      <c r="H695" s="934"/>
      <c r="I695" s="934"/>
      <c r="J695" s="934"/>
      <c r="K695" s="934"/>
      <c r="L695" s="934"/>
      <c r="M695" s="934"/>
      <c r="N695" s="934"/>
      <c r="P695" s="934"/>
      <c r="Q695" s="934"/>
      <c r="R695" s="934"/>
      <c r="S695" s="934"/>
      <c r="T695" s="934"/>
    </row>
    <row r="696" ht="22.5" customHeight="1"/>
    <row r="697" spans="1:20" s="996" customFormat="1" ht="22.5" customHeight="1">
      <c r="A697" s="934"/>
      <c r="B697" s="934"/>
      <c r="C697" s="934"/>
      <c r="D697" s="934"/>
      <c r="E697" s="934"/>
      <c r="F697" s="934"/>
      <c r="G697" s="934"/>
      <c r="H697" s="934"/>
      <c r="I697" s="934"/>
      <c r="J697" s="934"/>
      <c r="K697" s="934"/>
      <c r="L697" s="934"/>
      <c r="M697" s="934"/>
      <c r="N697" s="934"/>
      <c r="P697" s="934"/>
      <c r="Q697" s="934"/>
      <c r="R697" s="934"/>
      <c r="S697" s="934"/>
      <c r="T697" s="934"/>
    </row>
    <row r="698" ht="22.5" customHeight="1"/>
    <row r="699" spans="1:20" s="996" customFormat="1" ht="22.5" customHeight="1">
      <c r="A699" s="934"/>
      <c r="B699" s="934"/>
      <c r="C699" s="934"/>
      <c r="D699" s="934"/>
      <c r="E699" s="934"/>
      <c r="F699" s="934"/>
      <c r="G699" s="934"/>
      <c r="H699" s="934"/>
      <c r="I699" s="934"/>
      <c r="J699" s="934"/>
      <c r="K699" s="934"/>
      <c r="L699" s="934"/>
      <c r="M699" s="934"/>
      <c r="N699" s="934"/>
      <c r="P699" s="934"/>
      <c r="Q699" s="934"/>
      <c r="R699" s="934"/>
      <c r="S699" s="934"/>
      <c r="T699" s="934"/>
    </row>
    <row r="700" ht="22.5" customHeight="1"/>
    <row r="701" spans="1:20" s="996" customFormat="1" ht="22.5" customHeight="1">
      <c r="A701" s="934"/>
      <c r="B701" s="934"/>
      <c r="C701" s="934"/>
      <c r="D701" s="934"/>
      <c r="E701" s="934"/>
      <c r="F701" s="934"/>
      <c r="G701" s="934"/>
      <c r="H701" s="934"/>
      <c r="I701" s="934"/>
      <c r="J701" s="934"/>
      <c r="K701" s="934"/>
      <c r="L701" s="934"/>
      <c r="M701" s="934"/>
      <c r="N701" s="934"/>
      <c r="P701" s="934"/>
      <c r="Q701" s="934"/>
      <c r="R701" s="934"/>
      <c r="S701" s="934"/>
      <c r="T701" s="934"/>
    </row>
    <row r="702" ht="22.5" customHeight="1"/>
    <row r="703" spans="1:20" s="996" customFormat="1" ht="22.5" customHeight="1">
      <c r="A703" s="934"/>
      <c r="B703" s="934"/>
      <c r="C703" s="934"/>
      <c r="D703" s="934"/>
      <c r="E703" s="934"/>
      <c r="F703" s="934"/>
      <c r="G703" s="934"/>
      <c r="H703" s="934"/>
      <c r="I703" s="934"/>
      <c r="J703" s="934"/>
      <c r="K703" s="934"/>
      <c r="L703" s="934"/>
      <c r="M703" s="934"/>
      <c r="N703" s="934"/>
      <c r="P703" s="934"/>
      <c r="Q703" s="934"/>
      <c r="R703" s="934"/>
      <c r="S703" s="934"/>
      <c r="T703" s="934"/>
    </row>
    <row r="704" ht="22.5" customHeight="1"/>
    <row r="705" spans="1:20" s="996" customFormat="1" ht="22.5" customHeight="1">
      <c r="A705" s="934"/>
      <c r="B705" s="934"/>
      <c r="C705" s="934"/>
      <c r="D705" s="934"/>
      <c r="E705" s="934"/>
      <c r="F705" s="934"/>
      <c r="G705" s="934"/>
      <c r="H705" s="934"/>
      <c r="I705" s="934"/>
      <c r="J705" s="934"/>
      <c r="K705" s="934"/>
      <c r="L705" s="934"/>
      <c r="M705" s="934"/>
      <c r="N705" s="934"/>
      <c r="P705" s="934"/>
      <c r="Q705" s="934"/>
      <c r="R705" s="934"/>
      <c r="S705" s="934"/>
      <c r="T705" s="934"/>
    </row>
    <row r="706" ht="22.5" customHeight="1"/>
    <row r="707" spans="1:20" s="996" customFormat="1" ht="22.5" customHeight="1">
      <c r="A707" s="934"/>
      <c r="B707" s="934"/>
      <c r="C707" s="934"/>
      <c r="D707" s="934"/>
      <c r="E707" s="934"/>
      <c r="F707" s="934"/>
      <c r="G707" s="934"/>
      <c r="H707" s="934"/>
      <c r="I707" s="934"/>
      <c r="J707" s="934"/>
      <c r="K707" s="934"/>
      <c r="L707" s="934"/>
      <c r="M707" s="934"/>
      <c r="N707" s="934"/>
      <c r="P707" s="934"/>
      <c r="Q707" s="934"/>
      <c r="R707" s="934"/>
      <c r="S707" s="934"/>
      <c r="T707" s="934"/>
    </row>
    <row r="708" ht="22.5" customHeight="1"/>
    <row r="709" spans="1:20" s="996" customFormat="1" ht="22.5" customHeight="1">
      <c r="A709" s="934"/>
      <c r="B709" s="934"/>
      <c r="C709" s="934"/>
      <c r="D709" s="934"/>
      <c r="E709" s="934"/>
      <c r="F709" s="934"/>
      <c r="G709" s="934"/>
      <c r="H709" s="934"/>
      <c r="I709" s="934"/>
      <c r="J709" s="934"/>
      <c r="K709" s="934"/>
      <c r="L709" s="934"/>
      <c r="M709" s="934"/>
      <c r="N709" s="934"/>
      <c r="P709" s="934"/>
      <c r="Q709" s="934"/>
      <c r="R709" s="934"/>
      <c r="S709" s="934"/>
      <c r="T709" s="934"/>
    </row>
    <row r="710" ht="22.5" customHeight="1"/>
    <row r="711" spans="1:20" s="996" customFormat="1" ht="22.5" customHeight="1">
      <c r="A711" s="934"/>
      <c r="B711" s="934"/>
      <c r="C711" s="934"/>
      <c r="D711" s="934"/>
      <c r="E711" s="934"/>
      <c r="F711" s="934"/>
      <c r="G711" s="934"/>
      <c r="H711" s="934"/>
      <c r="I711" s="934"/>
      <c r="J711" s="934"/>
      <c r="K711" s="934"/>
      <c r="L711" s="934"/>
      <c r="M711" s="934"/>
      <c r="N711" s="934"/>
      <c r="P711" s="934"/>
      <c r="Q711" s="934"/>
      <c r="R711" s="934"/>
      <c r="S711" s="934"/>
      <c r="T711" s="934"/>
    </row>
    <row r="712" ht="22.5" customHeight="1"/>
    <row r="713" spans="1:20" s="996" customFormat="1" ht="22.5" customHeight="1">
      <c r="A713" s="934"/>
      <c r="B713" s="934"/>
      <c r="C713" s="934"/>
      <c r="D713" s="934"/>
      <c r="E713" s="934"/>
      <c r="F713" s="934"/>
      <c r="G713" s="934"/>
      <c r="H713" s="934"/>
      <c r="I713" s="934"/>
      <c r="J713" s="934"/>
      <c r="K713" s="934"/>
      <c r="L713" s="934"/>
      <c r="M713" s="934"/>
      <c r="N713" s="934"/>
      <c r="P713" s="934"/>
      <c r="Q713" s="934"/>
      <c r="R713" s="934"/>
      <c r="S713" s="934"/>
      <c r="T713" s="934"/>
    </row>
    <row r="714" ht="22.5" customHeight="1"/>
    <row r="715" spans="1:20" s="996" customFormat="1" ht="22.5" customHeight="1">
      <c r="A715" s="934"/>
      <c r="B715" s="934"/>
      <c r="C715" s="934"/>
      <c r="D715" s="934"/>
      <c r="E715" s="934"/>
      <c r="F715" s="934"/>
      <c r="G715" s="934"/>
      <c r="H715" s="934"/>
      <c r="I715" s="934"/>
      <c r="J715" s="934"/>
      <c r="K715" s="934"/>
      <c r="L715" s="934"/>
      <c r="M715" s="934"/>
      <c r="N715" s="934"/>
      <c r="P715" s="934"/>
      <c r="Q715" s="934"/>
      <c r="R715" s="934"/>
      <c r="S715" s="934"/>
      <c r="T715" s="934"/>
    </row>
    <row r="716" ht="22.5" customHeight="1"/>
    <row r="717" spans="1:20" s="996" customFormat="1" ht="22.5" customHeight="1">
      <c r="A717" s="934"/>
      <c r="B717" s="934"/>
      <c r="C717" s="934"/>
      <c r="D717" s="934"/>
      <c r="E717" s="934"/>
      <c r="F717" s="934"/>
      <c r="G717" s="934"/>
      <c r="H717" s="934"/>
      <c r="I717" s="934"/>
      <c r="J717" s="934"/>
      <c r="K717" s="934"/>
      <c r="L717" s="934"/>
      <c r="M717" s="934"/>
      <c r="N717" s="934"/>
      <c r="P717" s="934"/>
      <c r="Q717" s="934"/>
      <c r="R717" s="934"/>
      <c r="S717" s="934"/>
      <c r="T717" s="934"/>
    </row>
    <row r="718" ht="22.5" customHeight="1"/>
    <row r="719" spans="1:20" s="996" customFormat="1" ht="22.5" customHeight="1">
      <c r="A719" s="934"/>
      <c r="B719" s="934"/>
      <c r="C719" s="934"/>
      <c r="D719" s="934"/>
      <c r="E719" s="934"/>
      <c r="F719" s="934"/>
      <c r="G719" s="934"/>
      <c r="H719" s="934"/>
      <c r="I719" s="934"/>
      <c r="J719" s="934"/>
      <c r="K719" s="934"/>
      <c r="L719" s="934"/>
      <c r="M719" s="934"/>
      <c r="N719" s="934"/>
      <c r="P719" s="934"/>
      <c r="Q719" s="934"/>
      <c r="R719" s="934"/>
      <c r="S719" s="934"/>
      <c r="T719" s="934"/>
    </row>
    <row r="720" ht="22.5" customHeight="1"/>
    <row r="721" spans="1:20" s="996" customFormat="1" ht="22.5" customHeight="1">
      <c r="A721" s="934"/>
      <c r="B721" s="934"/>
      <c r="C721" s="934"/>
      <c r="D721" s="934"/>
      <c r="E721" s="934"/>
      <c r="F721" s="934"/>
      <c r="G721" s="934"/>
      <c r="H721" s="934"/>
      <c r="I721" s="934"/>
      <c r="J721" s="934"/>
      <c r="K721" s="934"/>
      <c r="L721" s="934"/>
      <c r="M721" s="934"/>
      <c r="N721" s="934"/>
      <c r="P721" s="934"/>
      <c r="Q721" s="934"/>
      <c r="R721" s="934"/>
      <c r="S721" s="934"/>
      <c r="T721" s="934"/>
    </row>
    <row r="722" ht="22.5" customHeight="1"/>
    <row r="723" spans="1:20" s="996" customFormat="1" ht="22.5" customHeight="1">
      <c r="A723" s="934"/>
      <c r="B723" s="934"/>
      <c r="C723" s="934"/>
      <c r="D723" s="934"/>
      <c r="E723" s="934"/>
      <c r="F723" s="934"/>
      <c r="G723" s="934"/>
      <c r="H723" s="934"/>
      <c r="I723" s="934"/>
      <c r="J723" s="934"/>
      <c r="K723" s="934"/>
      <c r="L723" s="934"/>
      <c r="M723" s="934"/>
      <c r="N723" s="934"/>
      <c r="P723" s="934"/>
      <c r="Q723" s="934"/>
      <c r="R723" s="934"/>
      <c r="S723" s="934"/>
      <c r="T723" s="934"/>
    </row>
    <row r="724" ht="22.5" customHeight="1"/>
    <row r="725" spans="1:20" s="996" customFormat="1" ht="22.5" customHeight="1">
      <c r="A725" s="934"/>
      <c r="B725" s="934"/>
      <c r="C725" s="934"/>
      <c r="D725" s="934"/>
      <c r="E725" s="934"/>
      <c r="F725" s="934"/>
      <c r="G725" s="934"/>
      <c r="H725" s="934"/>
      <c r="I725" s="934"/>
      <c r="J725" s="934"/>
      <c r="K725" s="934"/>
      <c r="L725" s="934"/>
      <c r="M725" s="934"/>
      <c r="N725" s="934"/>
      <c r="P725" s="934"/>
      <c r="Q725" s="934"/>
      <c r="R725" s="934"/>
      <c r="S725" s="934"/>
      <c r="T725" s="934"/>
    </row>
    <row r="726" ht="22.5" customHeight="1"/>
    <row r="727" spans="1:20" s="996" customFormat="1" ht="22.5" customHeight="1">
      <c r="A727" s="934"/>
      <c r="B727" s="934"/>
      <c r="C727" s="934"/>
      <c r="D727" s="934"/>
      <c r="E727" s="934"/>
      <c r="F727" s="934"/>
      <c r="G727" s="934"/>
      <c r="H727" s="934"/>
      <c r="I727" s="934"/>
      <c r="J727" s="934"/>
      <c r="K727" s="934"/>
      <c r="L727" s="934"/>
      <c r="M727" s="934"/>
      <c r="N727" s="934"/>
      <c r="P727" s="934"/>
      <c r="Q727" s="934"/>
      <c r="R727" s="934"/>
      <c r="S727" s="934"/>
      <c r="T727" s="934"/>
    </row>
    <row r="728" ht="22.5" customHeight="1"/>
    <row r="729" spans="1:20" s="996" customFormat="1" ht="22.5" customHeight="1">
      <c r="A729" s="934"/>
      <c r="B729" s="934"/>
      <c r="C729" s="934"/>
      <c r="D729" s="934"/>
      <c r="E729" s="934"/>
      <c r="F729" s="934"/>
      <c r="G729" s="934"/>
      <c r="H729" s="934"/>
      <c r="I729" s="934"/>
      <c r="J729" s="934"/>
      <c r="K729" s="934"/>
      <c r="L729" s="934"/>
      <c r="M729" s="934"/>
      <c r="N729" s="934"/>
      <c r="P729" s="934"/>
      <c r="Q729" s="934"/>
      <c r="R729" s="934"/>
      <c r="S729" s="934"/>
      <c r="T729" s="934"/>
    </row>
    <row r="730" ht="22.5" customHeight="1"/>
    <row r="731" spans="1:20" s="996" customFormat="1" ht="22.5" customHeight="1">
      <c r="A731" s="934"/>
      <c r="B731" s="934"/>
      <c r="C731" s="934"/>
      <c r="D731" s="934"/>
      <c r="E731" s="934"/>
      <c r="F731" s="934"/>
      <c r="G731" s="934"/>
      <c r="H731" s="934"/>
      <c r="I731" s="934"/>
      <c r="J731" s="934"/>
      <c r="K731" s="934"/>
      <c r="L731" s="934"/>
      <c r="M731" s="934"/>
      <c r="N731" s="934"/>
      <c r="P731" s="934"/>
      <c r="Q731" s="934"/>
      <c r="R731" s="934"/>
      <c r="S731" s="934"/>
      <c r="T731" s="934"/>
    </row>
    <row r="732" ht="22.5" customHeight="1"/>
    <row r="733" spans="1:20" s="996" customFormat="1" ht="22.5" customHeight="1">
      <c r="A733" s="934"/>
      <c r="B733" s="934"/>
      <c r="C733" s="934"/>
      <c r="D733" s="934"/>
      <c r="E733" s="934"/>
      <c r="F733" s="934"/>
      <c r="G733" s="934"/>
      <c r="H733" s="934"/>
      <c r="I733" s="934"/>
      <c r="J733" s="934"/>
      <c r="K733" s="934"/>
      <c r="L733" s="934"/>
      <c r="M733" s="934"/>
      <c r="N733" s="934"/>
      <c r="P733" s="934"/>
      <c r="Q733" s="934"/>
      <c r="R733" s="934"/>
      <c r="S733" s="934"/>
      <c r="T733" s="934"/>
    </row>
    <row r="734" ht="22.5" customHeight="1"/>
    <row r="735" spans="1:20" s="996" customFormat="1" ht="22.5" customHeight="1">
      <c r="A735" s="934"/>
      <c r="B735" s="934"/>
      <c r="C735" s="934"/>
      <c r="D735" s="934"/>
      <c r="E735" s="934"/>
      <c r="F735" s="934"/>
      <c r="G735" s="934"/>
      <c r="H735" s="934"/>
      <c r="I735" s="934"/>
      <c r="J735" s="934"/>
      <c r="K735" s="934"/>
      <c r="L735" s="934"/>
      <c r="M735" s="934"/>
      <c r="N735" s="934"/>
      <c r="P735" s="934"/>
      <c r="Q735" s="934"/>
      <c r="R735" s="934"/>
      <c r="S735" s="934"/>
      <c r="T735" s="934"/>
    </row>
    <row r="736" ht="22.5" customHeight="1"/>
    <row r="737" spans="1:20" s="996" customFormat="1" ht="22.5" customHeight="1">
      <c r="A737" s="934"/>
      <c r="B737" s="934"/>
      <c r="C737" s="934"/>
      <c r="D737" s="934"/>
      <c r="E737" s="934"/>
      <c r="F737" s="934"/>
      <c r="G737" s="934"/>
      <c r="H737" s="934"/>
      <c r="I737" s="934"/>
      <c r="J737" s="934"/>
      <c r="K737" s="934"/>
      <c r="L737" s="934"/>
      <c r="M737" s="934"/>
      <c r="N737" s="934"/>
      <c r="P737" s="934"/>
      <c r="Q737" s="934"/>
      <c r="R737" s="934"/>
      <c r="S737" s="934"/>
      <c r="T737" s="934"/>
    </row>
    <row r="738" ht="22.5" customHeight="1"/>
    <row r="739" spans="1:20" s="996" customFormat="1" ht="22.5" customHeight="1">
      <c r="A739" s="934"/>
      <c r="B739" s="934"/>
      <c r="C739" s="934"/>
      <c r="D739" s="934"/>
      <c r="E739" s="934"/>
      <c r="F739" s="934"/>
      <c r="G739" s="934"/>
      <c r="H739" s="934"/>
      <c r="I739" s="934"/>
      <c r="J739" s="934"/>
      <c r="K739" s="934"/>
      <c r="L739" s="934"/>
      <c r="M739" s="934"/>
      <c r="N739" s="934"/>
      <c r="P739" s="934"/>
      <c r="Q739" s="934"/>
      <c r="R739" s="934"/>
      <c r="S739" s="934"/>
      <c r="T739" s="934"/>
    </row>
    <row r="740" ht="22.5" customHeight="1"/>
    <row r="741" spans="1:20" s="996" customFormat="1" ht="22.5" customHeight="1">
      <c r="A741" s="934"/>
      <c r="B741" s="934"/>
      <c r="C741" s="934"/>
      <c r="D741" s="934"/>
      <c r="E741" s="934"/>
      <c r="F741" s="934"/>
      <c r="G741" s="934"/>
      <c r="H741" s="934"/>
      <c r="I741" s="934"/>
      <c r="J741" s="934"/>
      <c r="K741" s="934"/>
      <c r="L741" s="934"/>
      <c r="M741" s="934"/>
      <c r="N741" s="934"/>
      <c r="P741" s="934"/>
      <c r="Q741" s="934"/>
      <c r="R741" s="934"/>
      <c r="S741" s="934"/>
      <c r="T741" s="934"/>
    </row>
    <row r="742" ht="22.5" customHeight="1"/>
    <row r="743" spans="1:20" s="996" customFormat="1" ht="22.5" customHeight="1">
      <c r="A743" s="934"/>
      <c r="B743" s="934"/>
      <c r="C743" s="934"/>
      <c r="D743" s="934"/>
      <c r="E743" s="934"/>
      <c r="F743" s="934"/>
      <c r="G743" s="934"/>
      <c r="H743" s="934"/>
      <c r="I743" s="934"/>
      <c r="J743" s="934"/>
      <c r="K743" s="934"/>
      <c r="L743" s="934"/>
      <c r="M743" s="934"/>
      <c r="N743" s="934"/>
      <c r="P743" s="934"/>
      <c r="Q743" s="934"/>
      <c r="R743" s="934"/>
      <c r="S743" s="934"/>
      <c r="T743" s="934"/>
    </row>
    <row r="744" ht="22.5" customHeight="1"/>
    <row r="745" spans="1:20" s="996" customFormat="1" ht="22.5" customHeight="1">
      <c r="A745" s="934"/>
      <c r="B745" s="934"/>
      <c r="C745" s="934"/>
      <c r="D745" s="934"/>
      <c r="E745" s="934"/>
      <c r="F745" s="934"/>
      <c r="G745" s="934"/>
      <c r="H745" s="934"/>
      <c r="I745" s="934"/>
      <c r="J745" s="934"/>
      <c r="K745" s="934"/>
      <c r="L745" s="934"/>
      <c r="M745" s="934"/>
      <c r="N745" s="934"/>
      <c r="P745" s="934"/>
      <c r="Q745" s="934"/>
      <c r="R745" s="934"/>
      <c r="S745" s="934"/>
      <c r="T745" s="934"/>
    </row>
    <row r="746" ht="22.5" customHeight="1"/>
    <row r="747" spans="1:20" s="996" customFormat="1" ht="22.5" customHeight="1">
      <c r="A747" s="934"/>
      <c r="B747" s="934"/>
      <c r="C747" s="934"/>
      <c r="D747" s="934"/>
      <c r="E747" s="934"/>
      <c r="F747" s="934"/>
      <c r="G747" s="934"/>
      <c r="H747" s="934"/>
      <c r="I747" s="934"/>
      <c r="J747" s="934"/>
      <c r="K747" s="934"/>
      <c r="L747" s="934"/>
      <c r="M747" s="934"/>
      <c r="N747" s="934"/>
      <c r="P747" s="934"/>
      <c r="Q747" s="934"/>
      <c r="R747" s="934"/>
      <c r="S747" s="934"/>
      <c r="T747" s="934"/>
    </row>
    <row r="748" ht="22.5" customHeight="1"/>
    <row r="749" spans="1:20" s="996" customFormat="1" ht="22.5" customHeight="1">
      <c r="A749" s="934"/>
      <c r="B749" s="934"/>
      <c r="C749" s="934"/>
      <c r="D749" s="934"/>
      <c r="E749" s="934"/>
      <c r="F749" s="934"/>
      <c r="G749" s="934"/>
      <c r="H749" s="934"/>
      <c r="I749" s="934"/>
      <c r="J749" s="934"/>
      <c r="K749" s="934"/>
      <c r="L749" s="934"/>
      <c r="M749" s="934"/>
      <c r="N749" s="934"/>
      <c r="P749" s="934"/>
      <c r="Q749" s="934"/>
      <c r="R749" s="934"/>
      <c r="S749" s="934"/>
      <c r="T749" s="934"/>
    </row>
    <row r="750" ht="22.5" customHeight="1"/>
    <row r="751" spans="1:20" s="996" customFormat="1" ht="22.5" customHeight="1">
      <c r="A751" s="934"/>
      <c r="B751" s="934"/>
      <c r="C751" s="934"/>
      <c r="D751" s="934"/>
      <c r="E751" s="934"/>
      <c r="F751" s="934"/>
      <c r="G751" s="934"/>
      <c r="H751" s="934"/>
      <c r="I751" s="934"/>
      <c r="J751" s="934"/>
      <c r="K751" s="934"/>
      <c r="L751" s="934"/>
      <c r="M751" s="934"/>
      <c r="N751" s="934"/>
      <c r="P751" s="934"/>
      <c r="Q751" s="934"/>
      <c r="R751" s="934"/>
      <c r="S751" s="934"/>
      <c r="T751" s="934"/>
    </row>
    <row r="752" ht="22.5" customHeight="1"/>
    <row r="753" spans="1:20" s="996" customFormat="1" ht="22.5" customHeight="1">
      <c r="A753" s="934"/>
      <c r="B753" s="934"/>
      <c r="C753" s="934"/>
      <c r="D753" s="934"/>
      <c r="E753" s="934"/>
      <c r="F753" s="934"/>
      <c r="G753" s="934"/>
      <c r="H753" s="934"/>
      <c r="I753" s="934"/>
      <c r="J753" s="934"/>
      <c r="K753" s="934"/>
      <c r="L753" s="934"/>
      <c r="M753" s="934"/>
      <c r="N753" s="934"/>
      <c r="P753" s="934"/>
      <c r="Q753" s="934"/>
      <c r="R753" s="934"/>
      <c r="S753" s="934"/>
      <c r="T753" s="934"/>
    </row>
    <row r="754" ht="22.5" customHeight="1"/>
    <row r="755" spans="1:20" s="996" customFormat="1" ht="22.5" customHeight="1">
      <c r="A755" s="934"/>
      <c r="B755" s="934"/>
      <c r="C755" s="934"/>
      <c r="D755" s="934"/>
      <c r="E755" s="934"/>
      <c r="F755" s="934"/>
      <c r="G755" s="934"/>
      <c r="H755" s="934"/>
      <c r="I755" s="934"/>
      <c r="J755" s="934"/>
      <c r="K755" s="934"/>
      <c r="L755" s="934"/>
      <c r="M755" s="934"/>
      <c r="N755" s="934"/>
      <c r="P755" s="934"/>
      <c r="Q755" s="934"/>
      <c r="R755" s="934"/>
      <c r="S755" s="934"/>
      <c r="T755" s="934"/>
    </row>
    <row r="756" ht="22.5" customHeight="1"/>
    <row r="757" spans="1:20" s="996" customFormat="1" ht="22.5" customHeight="1">
      <c r="A757" s="934"/>
      <c r="B757" s="934"/>
      <c r="C757" s="934"/>
      <c r="D757" s="934"/>
      <c r="E757" s="934"/>
      <c r="F757" s="934"/>
      <c r="G757" s="934"/>
      <c r="H757" s="934"/>
      <c r="I757" s="934"/>
      <c r="J757" s="934"/>
      <c r="K757" s="934"/>
      <c r="L757" s="934"/>
      <c r="M757" s="934"/>
      <c r="N757" s="934"/>
      <c r="P757" s="934"/>
      <c r="Q757" s="934"/>
      <c r="R757" s="934"/>
      <c r="S757" s="934"/>
      <c r="T757" s="934"/>
    </row>
    <row r="758" ht="22.5" customHeight="1"/>
    <row r="759" spans="1:20" s="996" customFormat="1" ht="22.5" customHeight="1">
      <c r="A759" s="934"/>
      <c r="B759" s="934"/>
      <c r="C759" s="934"/>
      <c r="D759" s="934"/>
      <c r="E759" s="934"/>
      <c r="F759" s="934"/>
      <c r="G759" s="934"/>
      <c r="H759" s="934"/>
      <c r="I759" s="934"/>
      <c r="J759" s="934"/>
      <c r="K759" s="934"/>
      <c r="L759" s="934"/>
      <c r="M759" s="934"/>
      <c r="N759" s="934"/>
      <c r="P759" s="934"/>
      <c r="Q759" s="934"/>
      <c r="R759" s="934"/>
      <c r="S759" s="934"/>
      <c r="T759" s="934"/>
    </row>
    <row r="760" ht="22.5" customHeight="1"/>
    <row r="761" spans="1:20" s="996" customFormat="1" ht="22.5" customHeight="1">
      <c r="A761" s="934"/>
      <c r="B761" s="934"/>
      <c r="C761" s="934"/>
      <c r="D761" s="934"/>
      <c r="E761" s="934"/>
      <c r="F761" s="934"/>
      <c r="G761" s="934"/>
      <c r="H761" s="934"/>
      <c r="I761" s="934"/>
      <c r="J761" s="934"/>
      <c r="K761" s="934"/>
      <c r="L761" s="934"/>
      <c r="M761" s="934"/>
      <c r="N761" s="934"/>
      <c r="P761" s="934"/>
      <c r="Q761" s="934"/>
      <c r="R761" s="934"/>
      <c r="S761" s="934"/>
      <c r="T761" s="934"/>
    </row>
    <row r="762" ht="22.5" customHeight="1"/>
    <row r="763" spans="1:20" s="996" customFormat="1" ht="22.5" customHeight="1">
      <c r="A763" s="934"/>
      <c r="B763" s="934"/>
      <c r="C763" s="934"/>
      <c r="D763" s="934"/>
      <c r="E763" s="934"/>
      <c r="F763" s="934"/>
      <c r="G763" s="934"/>
      <c r="H763" s="934"/>
      <c r="I763" s="934"/>
      <c r="J763" s="934"/>
      <c r="K763" s="934"/>
      <c r="L763" s="934"/>
      <c r="M763" s="934"/>
      <c r="N763" s="934"/>
      <c r="P763" s="934"/>
      <c r="Q763" s="934"/>
      <c r="R763" s="934"/>
      <c r="S763" s="934"/>
      <c r="T763" s="934"/>
    </row>
    <row r="764" ht="22.5" customHeight="1"/>
    <row r="765" spans="1:20" s="996" customFormat="1" ht="22.5" customHeight="1">
      <c r="A765" s="934"/>
      <c r="B765" s="934"/>
      <c r="C765" s="934"/>
      <c r="D765" s="934"/>
      <c r="E765" s="934"/>
      <c r="F765" s="934"/>
      <c r="G765" s="934"/>
      <c r="H765" s="934"/>
      <c r="I765" s="934"/>
      <c r="J765" s="934"/>
      <c r="K765" s="934"/>
      <c r="L765" s="934"/>
      <c r="M765" s="934"/>
      <c r="N765" s="934"/>
      <c r="P765" s="934"/>
      <c r="Q765" s="934"/>
      <c r="R765" s="934"/>
      <c r="S765" s="934"/>
      <c r="T765" s="934"/>
    </row>
    <row r="766" ht="22.5" customHeight="1"/>
    <row r="767" spans="1:20" s="996" customFormat="1" ht="22.5" customHeight="1">
      <c r="A767" s="934"/>
      <c r="B767" s="934"/>
      <c r="C767" s="934"/>
      <c r="D767" s="934"/>
      <c r="E767" s="934"/>
      <c r="F767" s="934"/>
      <c r="G767" s="934"/>
      <c r="H767" s="934"/>
      <c r="I767" s="934"/>
      <c r="J767" s="934"/>
      <c r="K767" s="934"/>
      <c r="L767" s="934"/>
      <c r="M767" s="934"/>
      <c r="N767" s="934"/>
      <c r="P767" s="934"/>
      <c r="Q767" s="934"/>
      <c r="R767" s="934"/>
      <c r="S767" s="934"/>
      <c r="T767" s="934"/>
    </row>
    <row r="768" ht="22.5" customHeight="1"/>
    <row r="769" spans="1:20" s="996" customFormat="1" ht="22.5" customHeight="1">
      <c r="A769" s="934"/>
      <c r="B769" s="934"/>
      <c r="C769" s="934"/>
      <c r="D769" s="934"/>
      <c r="E769" s="934"/>
      <c r="F769" s="934"/>
      <c r="G769" s="934"/>
      <c r="H769" s="934"/>
      <c r="I769" s="934"/>
      <c r="J769" s="934"/>
      <c r="K769" s="934"/>
      <c r="L769" s="934"/>
      <c r="M769" s="934"/>
      <c r="N769" s="934"/>
      <c r="P769" s="934"/>
      <c r="Q769" s="934"/>
      <c r="R769" s="934"/>
      <c r="S769" s="934"/>
      <c r="T769" s="934"/>
    </row>
    <row r="770" ht="22.5" customHeight="1"/>
    <row r="771" spans="1:20" s="996" customFormat="1" ht="22.5" customHeight="1">
      <c r="A771" s="934"/>
      <c r="B771" s="934"/>
      <c r="C771" s="934"/>
      <c r="D771" s="934"/>
      <c r="E771" s="934"/>
      <c r="F771" s="934"/>
      <c r="G771" s="934"/>
      <c r="H771" s="934"/>
      <c r="I771" s="934"/>
      <c r="J771" s="934"/>
      <c r="K771" s="934"/>
      <c r="L771" s="934"/>
      <c r="M771" s="934"/>
      <c r="N771" s="934"/>
      <c r="P771" s="934"/>
      <c r="Q771" s="934"/>
      <c r="R771" s="934"/>
      <c r="S771" s="934"/>
      <c r="T771" s="934"/>
    </row>
    <row r="772" ht="22.5" customHeight="1"/>
    <row r="773" spans="1:20" s="996" customFormat="1" ht="22.5" customHeight="1">
      <c r="A773" s="934"/>
      <c r="B773" s="934"/>
      <c r="C773" s="934"/>
      <c r="D773" s="934"/>
      <c r="E773" s="934"/>
      <c r="F773" s="934"/>
      <c r="G773" s="934"/>
      <c r="H773" s="934"/>
      <c r="I773" s="934"/>
      <c r="J773" s="934"/>
      <c r="K773" s="934"/>
      <c r="L773" s="934"/>
      <c r="M773" s="934"/>
      <c r="N773" s="934"/>
      <c r="P773" s="934"/>
      <c r="Q773" s="934"/>
      <c r="R773" s="934"/>
      <c r="S773" s="934"/>
      <c r="T773" s="934"/>
    </row>
    <row r="774" ht="22.5" customHeight="1"/>
    <row r="775" spans="1:20" s="996" customFormat="1" ht="22.5" customHeight="1">
      <c r="A775" s="934"/>
      <c r="B775" s="934"/>
      <c r="C775" s="934"/>
      <c r="D775" s="934"/>
      <c r="E775" s="934"/>
      <c r="F775" s="934"/>
      <c r="G775" s="934"/>
      <c r="H775" s="934"/>
      <c r="I775" s="934"/>
      <c r="J775" s="934"/>
      <c r="K775" s="934"/>
      <c r="L775" s="934"/>
      <c r="M775" s="934"/>
      <c r="N775" s="934"/>
      <c r="P775" s="934"/>
      <c r="Q775" s="934"/>
      <c r="R775" s="934"/>
      <c r="S775" s="934"/>
      <c r="T775" s="934"/>
    </row>
    <row r="776" ht="22.5" customHeight="1"/>
    <row r="777" spans="1:20" s="996" customFormat="1" ht="22.5" customHeight="1">
      <c r="A777" s="934"/>
      <c r="B777" s="934"/>
      <c r="C777" s="934"/>
      <c r="D777" s="934"/>
      <c r="E777" s="934"/>
      <c r="F777" s="934"/>
      <c r="G777" s="934"/>
      <c r="H777" s="934"/>
      <c r="I777" s="934"/>
      <c r="J777" s="934"/>
      <c r="K777" s="934"/>
      <c r="L777" s="934"/>
      <c r="M777" s="934"/>
      <c r="N777" s="934"/>
      <c r="P777" s="934"/>
      <c r="Q777" s="934"/>
      <c r="R777" s="934"/>
      <c r="S777" s="934"/>
      <c r="T777" s="934"/>
    </row>
    <row r="778" ht="22.5" customHeight="1"/>
    <row r="779" spans="1:20" s="996" customFormat="1" ht="22.5" customHeight="1">
      <c r="A779" s="934"/>
      <c r="B779" s="934"/>
      <c r="C779" s="934"/>
      <c r="D779" s="934"/>
      <c r="E779" s="934"/>
      <c r="F779" s="934"/>
      <c r="G779" s="934"/>
      <c r="H779" s="934"/>
      <c r="I779" s="934"/>
      <c r="J779" s="934"/>
      <c r="K779" s="934"/>
      <c r="L779" s="934"/>
      <c r="M779" s="934"/>
      <c r="N779" s="934"/>
      <c r="P779" s="934"/>
      <c r="Q779" s="934"/>
      <c r="R779" s="934"/>
      <c r="S779" s="934"/>
      <c r="T779" s="934"/>
    </row>
    <row r="780" ht="22.5" customHeight="1"/>
    <row r="781" spans="1:20" s="996" customFormat="1" ht="22.5" customHeight="1">
      <c r="A781" s="934"/>
      <c r="B781" s="934"/>
      <c r="C781" s="934"/>
      <c r="D781" s="934"/>
      <c r="E781" s="934"/>
      <c r="F781" s="934"/>
      <c r="G781" s="934"/>
      <c r="H781" s="934"/>
      <c r="I781" s="934"/>
      <c r="J781" s="934"/>
      <c r="K781" s="934"/>
      <c r="L781" s="934"/>
      <c r="M781" s="934"/>
      <c r="N781" s="934"/>
      <c r="P781" s="934"/>
      <c r="Q781" s="934"/>
      <c r="R781" s="934"/>
      <c r="S781" s="934"/>
      <c r="T781" s="934"/>
    </row>
    <row r="782" ht="22.5" customHeight="1"/>
    <row r="783" spans="1:20" s="996" customFormat="1" ht="22.5" customHeight="1">
      <c r="A783" s="934"/>
      <c r="B783" s="934"/>
      <c r="C783" s="934"/>
      <c r="D783" s="934"/>
      <c r="E783" s="934"/>
      <c r="F783" s="934"/>
      <c r="G783" s="934"/>
      <c r="H783" s="934"/>
      <c r="I783" s="934"/>
      <c r="J783" s="934"/>
      <c r="K783" s="934"/>
      <c r="L783" s="934"/>
      <c r="M783" s="934"/>
      <c r="N783" s="934"/>
      <c r="P783" s="934"/>
      <c r="Q783" s="934"/>
      <c r="R783" s="934"/>
      <c r="S783" s="934"/>
      <c r="T783" s="934"/>
    </row>
    <row r="784" ht="22.5" customHeight="1"/>
    <row r="785" spans="1:20" s="996" customFormat="1" ht="22.5" customHeight="1">
      <c r="A785" s="934"/>
      <c r="B785" s="934"/>
      <c r="C785" s="934"/>
      <c r="D785" s="934"/>
      <c r="E785" s="934"/>
      <c r="F785" s="934"/>
      <c r="G785" s="934"/>
      <c r="H785" s="934"/>
      <c r="I785" s="934"/>
      <c r="J785" s="934"/>
      <c r="K785" s="934"/>
      <c r="L785" s="934"/>
      <c r="M785" s="934"/>
      <c r="N785" s="934"/>
      <c r="P785" s="934"/>
      <c r="Q785" s="934"/>
      <c r="R785" s="934"/>
      <c r="S785" s="934"/>
      <c r="T785" s="934"/>
    </row>
    <row r="786" ht="22.5" customHeight="1"/>
    <row r="787" spans="1:20" s="996" customFormat="1" ht="22.5" customHeight="1">
      <c r="A787" s="934"/>
      <c r="B787" s="934"/>
      <c r="C787" s="934"/>
      <c r="D787" s="934"/>
      <c r="E787" s="934"/>
      <c r="F787" s="934"/>
      <c r="G787" s="934"/>
      <c r="H787" s="934"/>
      <c r="I787" s="934"/>
      <c r="J787" s="934"/>
      <c r="K787" s="934"/>
      <c r="L787" s="934"/>
      <c r="M787" s="934"/>
      <c r="N787" s="934"/>
      <c r="P787" s="934"/>
      <c r="Q787" s="934"/>
      <c r="R787" s="934"/>
      <c r="S787" s="934"/>
      <c r="T787" s="934"/>
    </row>
    <row r="788" ht="22.5" customHeight="1"/>
    <row r="789" spans="1:20" s="996" customFormat="1" ht="22.5" customHeight="1">
      <c r="A789" s="934"/>
      <c r="B789" s="934"/>
      <c r="C789" s="934"/>
      <c r="D789" s="934"/>
      <c r="E789" s="934"/>
      <c r="F789" s="934"/>
      <c r="G789" s="934"/>
      <c r="H789" s="934"/>
      <c r="I789" s="934"/>
      <c r="J789" s="934"/>
      <c r="K789" s="934"/>
      <c r="L789" s="934"/>
      <c r="M789" s="934"/>
      <c r="N789" s="934"/>
      <c r="P789" s="934"/>
      <c r="Q789" s="934"/>
      <c r="R789" s="934"/>
      <c r="S789" s="934"/>
      <c r="T789" s="934"/>
    </row>
    <row r="790" ht="22.5" customHeight="1"/>
    <row r="791" spans="1:20" s="996" customFormat="1" ht="22.5" customHeight="1">
      <c r="A791" s="934"/>
      <c r="B791" s="934"/>
      <c r="C791" s="934"/>
      <c r="D791" s="934"/>
      <c r="E791" s="934"/>
      <c r="F791" s="934"/>
      <c r="G791" s="934"/>
      <c r="H791" s="934"/>
      <c r="I791" s="934"/>
      <c r="J791" s="934"/>
      <c r="K791" s="934"/>
      <c r="L791" s="934"/>
      <c r="M791" s="934"/>
      <c r="N791" s="934"/>
      <c r="P791" s="934"/>
      <c r="Q791" s="934"/>
      <c r="R791" s="934"/>
      <c r="S791" s="934"/>
      <c r="T791" s="934"/>
    </row>
    <row r="792" ht="22.5" customHeight="1"/>
    <row r="793" spans="1:20" s="996" customFormat="1" ht="22.5" customHeight="1">
      <c r="A793" s="934"/>
      <c r="B793" s="934"/>
      <c r="C793" s="934"/>
      <c r="D793" s="934"/>
      <c r="E793" s="934"/>
      <c r="F793" s="934"/>
      <c r="G793" s="934"/>
      <c r="H793" s="934"/>
      <c r="I793" s="934"/>
      <c r="J793" s="934"/>
      <c r="K793" s="934"/>
      <c r="L793" s="934"/>
      <c r="M793" s="934"/>
      <c r="N793" s="934"/>
      <c r="P793" s="934"/>
      <c r="Q793" s="934"/>
      <c r="R793" s="934"/>
      <c r="S793" s="934"/>
      <c r="T793" s="934"/>
    </row>
    <row r="794" ht="22.5" customHeight="1"/>
    <row r="795" spans="1:20" s="996" customFormat="1" ht="22.5" customHeight="1">
      <c r="A795" s="934"/>
      <c r="B795" s="934"/>
      <c r="C795" s="934"/>
      <c r="D795" s="934"/>
      <c r="E795" s="934"/>
      <c r="F795" s="934"/>
      <c r="G795" s="934"/>
      <c r="H795" s="934"/>
      <c r="I795" s="934"/>
      <c r="J795" s="934"/>
      <c r="K795" s="934"/>
      <c r="L795" s="934"/>
      <c r="M795" s="934"/>
      <c r="N795" s="934"/>
      <c r="P795" s="934"/>
      <c r="Q795" s="934"/>
      <c r="R795" s="934"/>
      <c r="S795" s="934"/>
      <c r="T795" s="934"/>
    </row>
    <row r="796" ht="22.5" customHeight="1"/>
    <row r="797" spans="1:20" s="996" customFormat="1" ht="22.5" customHeight="1">
      <c r="A797" s="934"/>
      <c r="B797" s="934"/>
      <c r="C797" s="934"/>
      <c r="D797" s="934"/>
      <c r="E797" s="934"/>
      <c r="F797" s="934"/>
      <c r="G797" s="934"/>
      <c r="H797" s="934"/>
      <c r="I797" s="934"/>
      <c r="J797" s="934"/>
      <c r="K797" s="934"/>
      <c r="L797" s="934"/>
      <c r="M797" s="934"/>
      <c r="N797" s="934"/>
      <c r="P797" s="934"/>
      <c r="Q797" s="934"/>
      <c r="R797" s="934"/>
      <c r="S797" s="934"/>
      <c r="T797" s="934"/>
    </row>
    <row r="798" ht="22.5" customHeight="1"/>
    <row r="799" spans="1:20" s="996" customFormat="1" ht="22.5" customHeight="1">
      <c r="A799" s="934"/>
      <c r="B799" s="934"/>
      <c r="C799" s="934"/>
      <c r="D799" s="934"/>
      <c r="E799" s="934"/>
      <c r="F799" s="934"/>
      <c r="G799" s="934"/>
      <c r="H799" s="934"/>
      <c r="I799" s="934"/>
      <c r="J799" s="934"/>
      <c r="K799" s="934"/>
      <c r="L799" s="934"/>
      <c r="M799" s="934"/>
      <c r="N799" s="934"/>
      <c r="P799" s="934"/>
      <c r="Q799" s="934"/>
      <c r="R799" s="934"/>
      <c r="S799" s="934"/>
      <c r="T799" s="934"/>
    </row>
    <row r="800" ht="22.5" customHeight="1"/>
    <row r="801" spans="1:20" s="996" customFormat="1" ht="22.5" customHeight="1">
      <c r="A801" s="934"/>
      <c r="B801" s="934"/>
      <c r="C801" s="934"/>
      <c r="D801" s="934"/>
      <c r="E801" s="934"/>
      <c r="F801" s="934"/>
      <c r="G801" s="934"/>
      <c r="H801" s="934"/>
      <c r="I801" s="934"/>
      <c r="J801" s="934"/>
      <c r="K801" s="934"/>
      <c r="L801" s="934"/>
      <c r="M801" s="934"/>
      <c r="N801" s="934"/>
      <c r="P801" s="934"/>
      <c r="Q801" s="934"/>
      <c r="R801" s="934"/>
      <c r="S801" s="934"/>
      <c r="T801" s="934"/>
    </row>
    <row r="802" ht="22.5" customHeight="1"/>
    <row r="803" spans="1:20" s="996" customFormat="1" ht="22.5" customHeight="1">
      <c r="A803" s="934"/>
      <c r="B803" s="934"/>
      <c r="C803" s="934"/>
      <c r="D803" s="934"/>
      <c r="E803" s="934"/>
      <c r="F803" s="934"/>
      <c r="G803" s="934"/>
      <c r="H803" s="934"/>
      <c r="I803" s="934"/>
      <c r="J803" s="934"/>
      <c r="K803" s="934"/>
      <c r="L803" s="934"/>
      <c r="M803" s="934"/>
      <c r="N803" s="934"/>
      <c r="P803" s="934"/>
      <c r="Q803" s="934"/>
      <c r="R803" s="934"/>
      <c r="S803" s="934"/>
      <c r="T803" s="934"/>
    </row>
    <row r="804" ht="22.5" customHeight="1"/>
    <row r="805" spans="1:20" s="996" customFormat="1" ht="22.5" customHeight="1">
      <c r="A805" s="934"/>
      <c r="B805" s="934"/>
      <c r="C805" s="934"/>
      <c r="D805" s="934"/>
      <c r="E805" s="934"/>
      <c r="F805" s="934"/>
      <c r="G805" s="934"/>
      <c r="H805" s="934"/>
      <c r="I805" s="934"/>
      <c r="J805" s="934"/>
      <c r="K805" s="934"/>
      <c r="L805" s="934"/>
      <c r="M805" s="934"/>
      <c r="N805" s="934"/>
      <c r="P805" s="934"/>
      <c r="Q805" s="934"/>
      <c r="R805" s="934"/>
      <c r="S805" s="934"/>
      <c r="T805" s="934"/>
    </row>
    <row r="806" ht="22.5" customHeight="1"/>
    <row r="807" spans="1:20" s="996" customFormat="1" ht="22.5" customHeight="1">
      <c r="A807" s="934"/>
      <c r="B807" s="934"/>
      <c r="C807" s="934"/>
      <c r="D807" s="934"/>
      <c r="E807" s="934"/>
      <c r="F807" s="934"/>
      <c r="G807" s="934"/>
      <c r="H807" s="934"/>
      <c r="I807" s="934"/>
      <c r="J807" s="934"/>
      <c r="K807" s="934"/>
      <c r="L807" s="934"/>
      <c r="M807" s="934"/>
      <c r="N807" s="934"/>
      <c r="P807" s="934"/>
      <c r="Q807" s="934"/>
      <c r="R807" s="934"/>
      <c r="S807" s="934"/>
      <c r="T807" s="934"/>
    </row>
    <row r="808" ht="22.5" customHeight="1"/>
    <row r="809" spans="1:20" s="996" customFormat="1" ht="22.5" customHeight="1">
      <c r="A809" s="934"/>
      <c r="B809" s="934"/>
      <c r="C809" s="934"/>
      <c r="D809" s="934"/>
      <c r="E809" s="934"/>
      <c r="F809" s="934"/>
      <c r="G809" s="934"/>
      <c r="H809" s="934"/>
      <c r="I809" s="934"/>
      <c r="J809" s="934"/>
      <c r="K809" s="934"/>
      <c r="L809" s="934"/>
      <c r="M809" s="934"/>
      <c r="N809" s="934"/>
      <c r="P809" s="934"/>
      <c r="Q809" s="934"/>
      <c r="R809" s="934"/>
      <c r="S809" s="934"/>
      <c r="T809" s="934"/>
    </row>
    <row r="810" ht="22.5" customHeight="1"/>
    <row r="811" spans="1:20" s="996" customFormat="1" ht="22.5" customHeight="1">
      <c r="A811" s="934"/>
      <c r="B811" s="934"/>
      <c r="C811" s="934"/>
      <c r="D811" s="934"/>
      <c r="E811" s="934"/>
      <c r="F811" s="934"/>
      <c r="G811" s="934"/>
      <c r="H811" s="934"/>
      <c r="I811" s="934"/>
      <c r="J811" s="934"/>
      <c r="K811" s="934"/>
      <c r="L811" s="934"/>
      <c r="M811" s="934"/>
      <c r="N811" s="934"/>
      <c r="P811" s="934"/>
      <c r="Q811" s="934"/>
      <c r="R811" s="934"/>
      <c r="S811" s="934"/>
      <c r="T811" s="934"/>
    </row>
    <row r="812" ht="22.5" customHeight="1"/>
    <row r="813" spans="1:20" s="996" customFormat="1" ht="22.5" customHeight="1">
      <c r="A813" s="934"/>
      <c r="B813" s="934"/>
      <c r="C813" s="934"/>
      <c r="D813" s="934"/>
      <c r="E813" s="934"/>
      <c r="F813" s="934"/>
      <c r="G813" s="934"/>
      <c r="H813" s="934"/>
      <c r="I813" s="934"/>
      <c r="J813" s="934"/>
      <c r="K813" s="934"/>
      <c r="L813" s="934"/>
      <c r="M813" s="934"/>
      <c r="N813" s="934"/>
      <c r="P813" s="934"/>
      <c r="Q813" s="934"/>
      <c r="R813" s="934"/>
      <c r="S813" s="934"/>
      <c r="T813" s="934"/>
    </row>
    <row r="814" ht="22.5" customHeight="1"/>
    <row r="815" spans="1:20" s="996" customFormat="1" ht="22.5" customHeight="1">
      <c r="A815" s="934"/>
      <c r="B815" s="934"/>
      <c r="C815" s="934"/>
      <c r="D815" s="934"/>
      <c r="E815" s="934"/>
      <c r="F815" s="934"/>
      <c r="G815" s="934"/>
      <c r="H815" s="934"/>
      <c r="I815" s="934"/>
      <c r="J815" s="934"/>
      <c r="K815" s="934"/>
      <c r="L815" s="934"/>
      <c r="M815" s="934"/>
      <c r="N815" s="934"/>
      <c r="P815" s="934"/>
      <c r="Q815" s="934"/>
      <c r="R815" s="934"/>
      <c r="S815" s="934"/>
      <c r="T815" s="934"/>
    </row>
    <row r="816" ht="22.5" customHeight="1"/>
    <row r="817" spans="1:20" s="996" customFormat="1" ht="22.5" customHeight="1">
      <c r="A817" s="934"/>
      <c r="B817" s="934"/>
      <c r="C817" s="934"/>
      <c r="D817" s="934"/>
      <c r="E817" s="934"/>
      <c r="F817" s="934"/>
      <c r="G817" s="934"/>
      <c r="H817" s="934"/>
      <c r="I817" s="934"/>
      <c r="J817" s="934"/>
      <c r="K817" s="934"/>
      <c r="L817" s="934"/>
      <c r="M817" s="934"/>
      <c r="N817" s="934"/>
      <c r="P817" s="934"/>
      <c r="Q817" s="934"/>
      <c r="R817" s="934"/>
      <c r="S817" s="934"/>
      <c r="T817" s="934"/>
    </row>
    <row r="818" ht="22.5" customHeight="1"/>
    <row r="819" spans="1:20" s="996" customFormat="1" ht="22.5" customHeight="1">
      <c r="A819" s="934"/>
      <c r="B819" s="934"/>
      <c r="C819" s="934"/>
      <c r="D819" s="934"/>
      <c r="E819" s="934"/>
      <c r="F819" s="934"/>
      <c r="G819" s="934"/>
      <c r="H819" s="934"/>
      <c r="I819" s="934"/>
      <c r="J819" s="934"/>
      <c r="K819" s="934"/>
      <c r="L819" s="934"/>
      <c r="M819" s="934"/>
      <c r="N819" s="934"/>
      <c r="P819" s="934"/>
      <c r="Q819" s="934"/>
      <c r="R819" s="934"/>
      <c r="S819" s="934"/>
      <c r="T819" s="934"/>
    </row>
    <row r="820" ht="22.5" customHeight="1"/>
    <row r="821" spans="1:20" s="996" customFormat="1" ht="22.5" customHeight="1">
      <c r="A821" s="934"/>
      <c r="B821" s="934"/>
      <c r="C821" s="934"/>
      <c r="D821" s="934"/>
      <c r="E821" s="934"/>
      <c r="F821" s="934"/>
      <c r="G821" s="934"/>
      <c r="H821" s="934"/>
      <c r="I821" s="934"/>
      <c r="J821" s="934"/>
      <c r="K821" s="934"/>
      <c r="L821" s="934"/>
      <c r="M821" s="934"/>
      <c r="N821" s="934"/>
      <c r="P821" s="934"/>
      <c r="Q821" s="934"/>
      <c r="R821" s="934"/>
      <c r="S821" s="934"/>
      <c r="T821" s="934"/>
    </row>
    <row r="822" ht="22.5" customHeight="1"/>
    <row r="823" spans="1:20" s="996" customFormat="1" ht="22.5" customHeight="1">
      <c r="A823" s="934"/>
      <c r="B823" s="934"/>
      <c r="C823" s="934"/>
      <c r="D823" s="934"/>
      <c r="E823" s="934"/>
      <c r="F823" s="934"/>
      <c r="G823" s="934"/>
      <c r="H823" s="934"/>
      <c r="I823" s="934"/>
      <c r="J823" s="934"/>
      <c r="K823" s="934"/>
      <c r="L823" s="934"/>
      <c r="M823" s="934"/>
      <c r="N823" s="934"/>
      <c r="P823" s="934"/>
      <c r="Q823" s="934"/>
      <c r="R823" s="934"/>
      <c r="S823" s="934"/>
      <c r="T823" s="934"/>
    </row>
    <row r="824" ht="22.5" customHeight="1"/>
    <row r="825" spans="1:20" s="996" customFormat="1" ht="22.5" customHeight="1">
      <c r="A825" s="934"/>
      <c r="B825" s="934"/>
      <c r="C825" s="934"/>
      <c r="D825" s="934"/>
      <c r="E825" s="934"/>
      <c r="F825" s="934"/>
      <c r="G825" s="934"/>
      <c r="H825" s="934"/>
      <c r="I825" s="934"/>
      <c r="J825" s="934"/>
      <c r="K825" s="934"/>
      <c r="L825" s="934"/>
      <c r="M825" s="934"/>
      <c r="N825" s="934"/>
      <c r="P825" s="934"/>
      <c r="Q825" s="934"/>
      <c r="R825" s="934"/>
      <c r="S825" s="934"/>
      <c r="T825" s="934"/>
    </row>
    <row r="826" ht="22.5" customHeight="1"/>
    <row r="827" spans="1:20" s="996" customFormat="1" ht="22.5" customHeight="1">
      <c r="A827" s="934"/>
      <c r="B827" s="934"/>
      <c r="C827" s="934"/>
      <c r="D827" s="934"/>
      <c r="E827" s="934"/>
      <c r="F827" s="934"/>
      <c r="G827" s="934"/>
      <c r="H827" s="934"/>
      <c r="I827" s="934"/>
      <c r="J827" s="934"/>
      <c r="K827" s="934"/>
      <c r="L827" s="934"/>
      <c r="M827" s="934"/>
      <c r="N827" s="934"/>
      <c r="P827" s="934"/>
      <c r="Q827" s="934"/>
      <c r="R827" s="934"/>
      <c r="S827" s="934"/>
      <c r="T827" s="934"/>
    </row>
    <row r="828" ht="22.5" customHeight="1"/>
    <row r="829" spans="1:20" s="996" customFormat="1" ht="22.5" customHeight="1">
      <c r="A829" s="934"/>
      <c r="B829" s="934"/>
      <c r="C829" s="934"/>
      <c r="D829" s="934"/>
      <c r="E829" s="934"/>
      <c r="F829" s="934"/>
      <c r="G829" s="934"/>
      <c r="H829" s="934"/>
      <c r="I829" s="934"/>
      <c r="J829" s="934"/>
      <c r="K829" s="934"/>
      <c r="L829" s="934"/>
      <c r="M829" s="934"/>
      <c r="N829" s="934"/>
      <c r="P829" s="934"/>
      <c r="Q829" s="934"/>
      <c r="R829" s="934"/>
      <c r="S829" s="934"/>
      <c r="T829" s="934"/>
    </row>
    <row r="830" ht="22.5" customHeight="1"/>
    <row r="831" spans="1:20" s="996" customFormat="1" ht="22.5" customHeight="1">
      <c r="A831" s="934"/>
      <c r="B831" s="934"/>
      <c r="C831" s="934"/>
      <c r="D831" s="934"/>
      <c r="E831" s="934"/>
      <c r="F831" s="934"/>
      <c r="G831" s="934"/>
      <c r="H831" s="934"/>
      <c r="I831" s="934"/>
      <c r="J831" s="934"/>
      <c r="K831" s="934"/>
      <c r="L831" s="934"/>
      <c r="M831" s="934"/>
      <c r="N831" s="934"/>
      <c r="P831" s="934"/>
      <c r="Q831" s="934"/>
      <c r="R831" s="934"/>
      <c r="S831" s="934"/>
      <c r="T831" s="934"/>
    </row>
    <row r="832" ht="22.5" customHeight="1"/>
    <row r="833" spans="1:20" s="996" customFormat="1" ht="22.5" customHeight="1">
      <c r="A833" s="934"/>
      <c r="B833" s="934"/>
      <c r="C833" s="934"/>
      <c r="D833" s="934"/>
      <c r="E833" s="934"/>
      <c r="F833" s="934"/>
      <c r="G833" s="934"/>
      <c r="H833" s="934"/>
      <c r="I833" s="934"/>
      <c r="J833" s="934"/>
      <c r="K833" s="934"/>
      <c r="L833" s="934"/>
      <c r="M833" s="934"/>
      <c r="N833" s="934"/>
      <c r="P833" s="934"/>
      <c r="Q833" s="934"/>
      <c r="R833" s="934"/>
      <c r="S833" s="934"/>
      <c r="T833" s="934"/>
    </row>
    <row r="834" ht="22.5" customHeight="1"/>
    <row r="835" spans="1:20" s="996" customFormat="1" ht="22.5" customHeight="1">
      <c r="A835" s="934"/>
      <c r="B835" s="934"/>
      <c r="C835" s="934"/>
      <c r="D835" s="934"/>
      <c r="E835" s="934"/>
      <c r="F835" s="934"/>
      <c r="G835" s="934"/>
      <c r="H835" s="934"/>
      <c r="I835" s="934"/>
      <c r="J835" s="934"/>
      <c r="K835" s="934"/>
      <c r="L835" s="934"/>
      <c r="M835" s="934"/>
      <c r="N835" s="934"/>
      <c r="P835" s="934"/>
      <c r="Q835" s="934"/>
      <c r="R835" s="934"/>
      <c r="S835" s="934"/>
      <c r="T835" s="934"/>
    </row>
    <row r="836" ht="22.5" customHeight="1"/>
    <row r="837" spans="1:20" s="996" customFormat="1" ht="22.5" customHeight="1">
      <c r="A837" s="934"/>
      <c r="B837" s="934"/>
      <c r="C837" s="934"/>
      <c r="D837" s="934"/>
      <c r="E837" s="934"/>
      <c r="F837" s="934"/>
      <c r="G837" s="934"/>
      <c r="H837" s="934"/>
      <c r="I837" s="934"/>
      <c r="J837" s="934"/>
      <c r="K837" s="934"/>
      <c r="L837" s="934"/>
      <c r="M837" s="934"/>
      <c r="N837" s="934"/>
      <c r="P837" s="934"/>
      <c r="Q837" s="934"/>
      <c r="R837" s="934"/>
      <c r="S837" s="934"/>
      <c r="T837" s="934"/>
    </row>
    <row r="838" ht="22.5" customHeight="1"/>
    <row r="839" spans="1:20" s="996" customFormat="1" ht="22.5" customHeight="1">
      <c r="A839" s="934"/>
      <c r="B839" s="934"/>
      <c r="C839" s="934"/>
      <c r="D839" s="934"/>
      <c r="E839" s="934"/>
      <c r="F839" s="934"/>
      <c r="G839" s="934"/>
      <c r="H839" s="934"/>
      <c r="I839" s="934"/>
      <c r="J839" s="934"/>
      <c r="K839" s="934"/>
      <c r="L839" s="934"/>
      <c r="M839" s="934"/>
      <c r="N839" s="934"/>
      <c r="P839" s="934"/>
      <c r="Q839" s="934"/>
      <c r="R839" s="934"/>
      <c r="S839" s="934"/>
      <c r="T839" s="934"/>
    </row>
    <row r="840" ht="22.5" customHeight="1"/>
    <row r="841" spans="1:20" s="996" customFormat="1" ht="22.5" customHeight="1">
      <c r="A841" s="934"/>
      <c r="B841" s="934"/>
      <c r="C841" s="934"/>
      <c r="D841" s="934"/>
      <c r="E841" s="934"/>
      <c r="F841" s="934"/>
      <c r="G841" s="934"/>
      <c r="H841" s="934"/>
      <c r="I841" s="934"/>
      <c r="J841" s="934"/>
      <c r="K841" s="934"/>
      <c r="L841" s="934"/>
      <c r="M841" s="934"/>
      <c r="N841" s="934"/>
      <c r="P841" s="934"/>
      <c r="Q841" s="934"/>
      <c r="R841" s="934"/>
      <c r="S841" s="934"/>
      <c r="T841" s="934"/>
    </row>
    <row r="842" ht="22.5" customHeight="1"/>
    <row r="843" spans="1:20" s="996" customFormat="1" ht="22.5" customHeight="1">
      <c r="A843" s="934"/>
      <c r="B843" s="934"/>
      <c r="C843" s="934"/>
      <c r="D843" s="934"/>
      <c r="E843" s="934"/>
      <c r="F843" s="934"/>
      <c r="G843" s="934"/>
      <c r="H843" s="934"/>
      <c r="I843" s="934"/>
      <c r="J843" s="934"/>
      <c r="K843" s="934"/>
      <c r="L843" s="934"/>
      <c r="M843" s="934"/>
      <c r="N843" s="934"/>
      <c r="P843" s="934"/>
      <c r="Q843" s="934"/>
      <c r="R843" s="934"/>
      <c r="S843" s="934"/>
      <c r="T843" s="934"/>
    </row>
    <row r="844" ht="22.5" customHeight="1"/>
    <row r="845" spans="1:20" s="996" customFormat="1" ht="22.5" customHeight="1">
      <c r="A845" s="934"/>
      <c r="B845" s="934"/>
      <c r="C845" s="934"/>
      <c r="D845" s="934"/>
      <c r="E845" s="934"/>
      <c r="F845" s="934"/>
      <c r="G845" s="934"/>
      <c r="H845" s="934"/>
      <c r="I845" s="934"/>
      <c r="J845" s="934"/>
      <c r="K845" s="934"/>
      <c r="L845" s="934"/>
      <c r="M845" s="934"/>
      <c r="N845" s="934"/>
      <c r="P845" s="934"/>
      <c r="Q845" s="934"/>
      <c r="R845" s="934"/>
      <c r="S845" s="934"/>
      <c r="T845" s="934"/>
    </row>
    <row r="846" ht="22.5" customHeight="1"/>
    <row r="847" spans="1:20" s="996" customFormat="1" ht="22.5" customHeight="1">
      <c r="A847" s="934"/>
      <c r="B847" s="934"/>
      <c r="C847" s="934"/>
      <c r="D847" s="934"/>
      <c r="E847" s="934"/>
      <c r="F847" s="934"/>
      <c r="G847" s="934"/>
      <c r="H847" s="934"/>
      <c r="I847" s="934"/>
      <c r="J847" s="934"/>
      <c r="K847" s="934"/>
      <c r="L847" s="934"/>
      <c r="M847" s="934"/>
      <c r="N847" s="934"/>
      <c r="P847" s="934"/>
      <c r="Q847" s="934"/>
      <c r="R847" s="934"/>
      <c r="S847" s="934"/>
      <c r="T847" s="934"/>
    </row>
    <row r="848" ht="22.5" customHeight="1"/>
    <row r="849" spans="1:20" s="996" customFormat="1" ht="22.5" customHeight="1">
      <c r="A849" s="934"/>
      <c r="B849" s="934"/>
      <c r="C849" s="934"/>
      <c r="D849" s="934"/>
      <c r="E849" s="934"/>
      <c r="F849" s="934"/>
      <c r="G849" s="934"/>
      <c r="H849" s="934"/>
      <c r="I849" s="934"/>
      <c r="J849" s="934"/>
      <c r="K849" s="934"/>
      <c r="L849" s="934"/>
      <c r="M849" s="934"/>
      <c r="N849" s="934"/>
      <c r="P849" s="934"/>
      <c r="Q849" s="934"/>
      <c r="R849" s="934"/>
      <c r="S849" s="934"/>
      <c r="T849" s="934"/>
    </row>
    <row r="850" ht="22.5" customHeight="1"/>
    <row r="851" spans="1:20" s="996" customFormat="1" ht="22.5" customHeight="1">
      <c r="A851" s="934"/>
      <c r="B851" s="934"/>
      <c r="C851" s="934"/>
      <c r="D851" s="934"/>
      <c r="E851" s="934"/>
      <c r="F851" s="934"/>
      <c r="G851" s="934"/>
      <c r="H851" s="934"/>
      <c r="I851" s="934"/>
      <c r="J851" s="934"/>
      <c r="K851" s="934"/>
      <c r="L851" s="934"/>
      <c r="M851" s="934"/>
      <c r="N851" s="934"/>
      <c r="P851" s="934"/>
      <c r="Q851" s="934"/>
      <c r="R851" s="934"/>
      <c r="S851" s="934"/>
      <c r="T851" s="934"/>
    </row>
    <row r="852" ht="22.5" customHeight="1"/>
    <row r="853" spans="1:20" s="996" customFormat="1" ht="22.5" customHeight="1">
      <c r="A853" s="934"/>
      <c r="B853" s="934"/>
      <c r="C853" s="934"/>
      <c r="D853" s="934"/>
      <c r="E853" s="934"/>
      <c r="F853" s="934"/>
      <c r="G853" s="934"/>
      <c r="H853" s="934"/>
      <c r="I853" s="934"/>
      <c r="J853" s="934"/>
      <c r="K853" s="934"/>
      <c r="L853" s="934"/>
      <c r="M853" s="934"/>
      <c r="N853" s="934"/>
      <c r="P853" s="934"/>
      <c r="Q853" s="934"/>
      <c r="R853" s="934"/>
      <c r="S853" s="934"/>
      <c r="T853" s="934"/>
    </row>
    <row r="854" ht="22.5" customHeight="1"/>
    <row r="855" spans="1:20" s="996" customFormat="1" ht="22.5" customHeight="1">
      <c r="A855" s="934"/>
      <c r="B855" s="934"/>
      <c r="C855" s="934"/>
      <c r="D855" s="934"/>
      <c r="E855" s="934"/>
      <c r="F855" s="934"/>
      <c r="G855" s="934"/>
      <c r="H855" s="934"/>
      <c r="I855" s="934"/>
      <c r="J855" s="934"/>
      <c r="K855" s="934"/>
      <c r="L855" s="934"/>
      <c r="M855" s="934"/>
      <c r="N855" s="934"/>
      <c r="P855" s="934"/>
      <c r="Q855" s="934"/>
      <c r="R855" s="934"/>
      <c r="S855" s="934"/>
      <c r="T855" s="934"/>
    </row>
    <row r="856" ht="22.5" customHeight="1"/>
    <row r="857" spans="1:20" s="996" customFormat="1" ht="22.5" customHeight="1">
      <c r="A857" s="934"/>
      <c r="B857" s="934"/>
      <c r="C857" s="934"/>
      <c r="D857" s="934"/>
      <c r="E857" s="934"/>
      <c r="F857" s="934"/>
      <c r="G857" s="934"/>
      <c r="H857" s="934"/>
      <c r="I857" s="934"/>
      <c r="J857" s="934"/>
      <c r="K857" s="934"/>
      <c r="L857" s="934"/>
      <c r="M857" s="934"/>
      <c r="N857" s="934"/>
      <c r="P857" s="934"/>
      <c r="Q857" s="934"/>
      <c r="R857" s="934"/>
      <c r="S857" s="934"/>
      <c r="T857" s="934"/>
    </row>
    <row r="858" ht="22.5" customHeight="1"/>
    <row r="859" spans="1:20" s="996" customFormat="1" ht="22.5" customHeight="1">
      <c r="A859" s="934"/>
      <c r="B859" s="934"/>
      <c r="C859" s="934"/>
      <c r="D859" s="934"/>
      <c r="E859" s="934"/>
      <c r="F859" s="934"/>
      <c r="G859" s="934"/>
      <c r="H859" s="934"/>
      <c r="I859" s="934"/>
      <c r="J859" s="934"/>
      <c r="K859" s="934"/>
      <c r="L859" s="934"/>
      <c r="M859" s="934"/>
      <c r="N859" s="934"/>
      <c r="P859" s="934"/>
      <c r="Q859" s="934"/>
      <c r="R859" s="934"/>
      <c r="S859" s="934"/>
      <c r="T859" s="934"/>
    </row>
    <row r="860" ht="22.5" customHeight="1"/>
    <row r="861" spans="1:20" s="996" customFormat="1" ht="22.5" customHeight="1">
      <c r="A861" s="934"/>
      <c r="B861" s="934"/>
      <c r="C861" s="934"/>
      <c r="D861" s="934"/>
      <c r="E861" s="934"/>
      <c r="F861" s="934"/>
      <c r="G861" s="934"/>
      <c r="H861" s="934"/>
      <c r="I861" s="934"/>
      <c r="J861" s="934"/>
      <c r="K861" s="934"/>
      <c r="L861" s="934"/>
      <c r="M861" s="934"/>
      <c r="N861" s="934"/>
      <c r="P861" s="934"/>
      <c r="Q861" s="934"/>
      <c r="R861" s="934"/>
      <c r="S861" s="934"/>
      <c r="T861" s="934"/>
    </row>
    <row r="862" ht="22.5" customHeight="1"/>
    <row r="863" spans="1:20" s="996" customFormat="1" ht="22.5" customHeight="1">
      <c r="A863" s="934"/>
      <c r="B863" s="934"/>
      <c r="C863" s="934"/>
      <c r="D863" s="934"/>
      <c r="E863" s="934"/>
      <c r="F863" s="934"/>
      <c r="G863" s="934"/>
      <c r="H863" s="934"/>
      <c r="I863" s="934"/>
      <c r="J863" s="934"/>
      <c r="K863" s="934"/>
      <c r="L863" s="934"/>
      <c r="M863" s="934"/>
      <c r="N863" s="934"/>
      <c r="P863" s="934"/>
      <c r="Q863" s="934"/>
      <c r="R863" s="934"/>
      <c r="S863" s="934"/>
      <c r="T863" s="934"/>
    </row>
    <row r="864" ht="22.5" customHeight="1"/>
    <row r="865" spans="1:20" s="996" customFormat="1" ht="22.5" customHeight="1">
      <c r="A865" s="934"/>
      <c r="B865" s="934"/>
      <c r="C865" s="934"/>
      <c r="D865" s="934"/>
      <c r="E865" s="934"/>
      <c r="F865" s="934"/>
      <c r="G865" s="934"/>
      <c r="H865" s="934"/>
      <c r="I865" s="934"/>
      <c r="J865" s="934"/>
      <c r="K865" s="934"/>
      <c r="L865" s="934"/>
      <c r="M865" s="934"/>
      <c r="N865" s="934"/>
      <c r="P865" s="934"/>
      <c r="Q865" s="934"/>
      <c r="R865" s="934"/>
      <c r="S865" s="934"/>
      <c r="T865" s="934"/>
    </row>
    <row r="866" ht="22.5" customHeight="1"/>
    <row r="867" spans="1:20" s="996" customFormat="1" ht="22.5" customHeight="1">
      <c r="A867" s="934"/>
      <c r="B867" s="934"/>
      <c r="C867" s="934"/>
      <c r="D867" s="934"/>
      <c r="E867" s="934"/>
      <c r="F867" s="934"/>
      <c r="G867" s="934"/>
      <c r="H867" s="934"/>
      <c r="I867" s="934"/>
      <c r="J867" s="934"/>
      <c r="K867" s="934"/>
      <c r="L867" s="934"/>
      <c r="M867" s="934"/>
      <c r="N867" s="934"/>
      <c r="P867" s="934"/>
      <c r="Q867" s="934"/>
      <c r="R867" s="934"/>
      <c r="S867" s="934"/>
      <c r="T867" s="934"/>
    </row>
    <row r="868" ht="22.5" customHeight="1"/>
    <row r="869" spans="1:20" s="996" customFormat="1" ht="22.5" customHeight="1">
      <c r="A869" s="934"/>
      <c r="B869" s="934"/>
      <c r="C869" s="934"/>
      <c r="D869" s="934"/>
      <c r="E869" s="934"/>
      <c r="F869" s="934"/>
      <c r="G869" s="934"/>
      <c r="H869" s="934"/>
      <c r="I869" s="934"/>
      <c r="J869" s="934"/>
      <c r="K869" s="934"/>
      <c r="L869" s="934"/>
      <c r="M869" s="934"/>
      <c r="N869" s="934"/>
      <c r="P869" s="934"/>
      <c r="Q869" s="934"/>
      <c r="R869" s="934"/>
      <c r="S869" s="934"/>
      <c r="T869" s="934"/>
    </row>
    <row r="870" ht="22.5" customHeight="1"/>
    <row r="871" spans="1:20" s="996" customFormat="1" ht="22.5" customHeight="1">
      <c r="A871" s="934"/>
      <c r="B871" s="934"/>
      <c r="C871" s="934"/>
      <c r="D871" s="934"/>
      <c r="E871" s="934"/>
      <c r="F871" s="934"/>
      <c r="G871" s="934"/>
      <c r="H871" s="934"/>
      <c r="I871" s="934"/>
      <c r="J871" s="934"/>
      <c r="K871" s="934"/>
      <c r="L871" s="934"/>
      <c r="M871" s="934"/>
      <c r="N871" s="934"/>
      <c r="P871" s="934"/>
      <c r="Q871" s="934"/>
      <c r="R871" s="934"/>
      <c r="S871" s="934"/>
      <c r="T871" s="934"/>
    </row>
    <row r="872" ht="22.5" customHeight="1"/>
    <row r="873" spans="1:20" s="996" customFormat="1" ht="22.5" customHeight="1">
      <c r="A873" s="934"/>
      <c r="B873" s="934"/>
      <c r="C873" s="934"/>
      <c r="D873" s="934"/>
      <c r="E873" s="934"/>
      <c r="F873" s="934"/>
      <c r="G873" s="934"/>
      <c r="H873" s="934"/>
      <c r="I873" s="934"/>
      <c r="J873" s="934"/>
      <c r="K873" s="934"/>
      <c r="L873" s="934"/>
      <c r="M873" s="934"/>
      <c r="N873" s="934"/>
      <c r="P873" s="934"/>
      <c r="Q873" s="934"/>
      <c r="R873" s="934"/>
      <c r="S873" s="934"/>
      <c r="T873" s="934"/>
    </row>
    <row r="874" ht="22.5" customHeight="1"/>
    <row r="875" spans="1:20" s="996" customFormat="1" ht="22.5" customHeight="1">
      <c r="A875" s="934"/>
      <c r="B875" s="934"/>
      <c r="C875" s="934"/>
      <c r="D875" s="934"/>
      <c r="E875" s="934"/>
      <c r="F875" s="934"/>
      <c r="G875" s="934"/>
      <c r="H875" s="934"/>
      <c r="I875" s="934"/>
      <c r="J875" s="934"/>
      <c r="K875" s="934"/>
      <c r="L875" s="934"/>
      <c r="M875" s="934"/>
      <c r="N875" s="934"/>
      <c r="P875" s="934"/>
      <c r="Q875" s="934"/>
      <c r="R875" s="934"/>
      <c r="S875" s="934"/>
      <c r="T875" s="934"/>
    </row>
    <row r="876" ht="22.5" customHeight="1"/>
    <row r="877" spans="1:20" s="996" customFormat="1" ht="22.5" customHeight="1">
      <c r="A877" s="934"/>
      <c r="B877" s="934"/>
      <c r="C877" s="934"/>
      <c r="D877" s="934"/>
      <c r="E877" s="934"/>
      <c r="F877" s="934"/>
      <c r="G877" s="934"/>
      <c r="H877" s="934"/>
      <c r="I877" s="934"/>
      <c r="J877" s="934"/>
      <c r="K877" s="934"/>
      <c r="L877" s="934"/>
      <c r="M877" s="934"/>
      <c r="N877" s="934"/>
      <c r="P877" s="934"/>
      <c r="Q877" s="934"/>
      <c r="R877" s="934"/>
      <c r="S877" s="934"/>
      <c r="T877" s="934"/>
    </row>
    <row r="878" ht="22.5" customHeight="1"/>
    <row r="879" spans="1:20" s="996" customFormat="1" ht="22.5" customHeight="1">
      <c r="A879" s="934"/>
      <c r="B879" s="934"/>
      <c r="C879" s="934"/>
      <c r="D879" s="934"/>
      <c r="E879" s="934"/>
      <c r="F879" s="934"/>
      <c r="G879" s="934"/>
      <c r="H879" s="934"/>
      <c r="I879" s="934"/>
      <c r="J879" s="934"/>
      <c r="K879" s="934"/>
      <c r="L879" s="934"/>
      <c r="M879" s="934"/>
      <c r="N879" s="934"/>
      <c r="P879" s="934"/>
      <c r="Q879" s="934"/>
      <c r="R879" s="934"/>
      <c r="S879" s="934"/>
      <c r="T879" s="934"/>
    </row>
    <row r="880" ht="22.5" customHeight="1"/>
    <row r="881" spans="1:20" s="996" customFormat="1" ht="22.5" customHeight="1">
      <c r="A881" s="934"/>
      <c r="B881" s="934"/>
      <c r="C881" s="934"/>
      <c r="D881" s="934"/>
      <c r="E881" s="934"/>
      <c r="F881" s="934"/>
      <c r="G881" s="934"/>
      <c r="H881" s="934"/>
      <c r="I881" s="934"/>
      <c r="J881" s="934"/>
      <c r="K881" s="934"/>
      <c r="L881" s="934"/>
      <c r="M881" s="934"/>
      <c r="N881" s="934"/>
      <c r="P881" s="934"/>
      <c r="Q881" s="934"/>
      <c r="R881" s="934"/>
      <c r="S881" s="934"/>
      <c r="T881" s="934"/>
    </row>
    <row r="882" ht="22.5" customHeight="1"/>
    <row r="883" spans="1:20" s="996" customFormat="1" ht="22.5" customHeight="1">
      <c r="A883" s="934"/>
      <c r="B883" s="934"/>
      <c r="C883" s="934"/>
      <c r="D883" s="934"/>
      <c r="E883" s="934"/>
      <c r="F883" s="934"/>
      <c r="G883" s="934"/>
      <c r="H883" s="934"/>
      <c r="I883" s="934"/>
      <c r="J883" s="934"/>
      <c r="K883" s="934"/>
      <c r="L883" s="934"/>
      <c r="M883" s="934"/>
      <c r="N883" s="934"/>
      <c r="P883" s="934"/>
      <c r="Q883" s="934"/>
      <c r="R883" s="934"/>
      <c r="S883" s="934"/>
      <c r="T883" s="934"/>
    </row>
    <row r="884" ht="22.5" customHeight="1"/>
    <row r="885" spans="1:20" s="996" customFormat="1" ht="22.5" customHeight="1">
      <c r="A885" s="934"/>
      <c r="B885" s="934"/>
      <c r="C885" s="934"/>
      <c r="D885" s="934"/>
      <c r="E885" s="934"/>
      <c r="F885" s="934"/>
      <c r="G885" s="934"/>
      <c r="H885" s="934"/>
      <c r="I885" s="934"/>
      <c r="J885" s="934"/>
      <c r="K885" s="934"/>
      <c r="L885" s="934"/>
      <c r="M885" s="934"/>
      <c r="N885" s="934"/>
      <c r="P885" s="934"/>
      <c r="Q885" s="934"/>
      <c r="R885" s="934"/>
      <c r="S885" s="934"/>
      <c r="T885" s="934"/>
    </row>
    <row r="886" ht="22.5" customHeight="1"/>
    <row r="887" spans="1:20" s="996" customFormat="1" ht="22.5" customHeight="1">
      <c r="A887" s="934"/>
      <c r="B887" s="934"/>
      <c r="C887" s="934"/>
      <c r="D887" s="934"/>
      <c r="E887" s="934"/>
      <c r="F887" s="934"/>
      <c r="G887" s="934"/>
      <c r="H887" s="934"/>
      <c r="I887" s="934"/>
      <c r="J887" s="934"/>
      <c r="K887" s="934"/>
      <c r="L887" s="934"/>
      <c r="M887" s="934"/>
      <c r="N887" s="934"/>
      <c r="P887" s="934"/>
      <c r="Q887" s="934"/>
      <c r="R887" s="934"/>
      <c r="S887" s="934"/>
      <c r="T887" s="934"/>
    </row>
    <row r="888" ht="22.5" customHeight="1"/>
    <row r="889" spans="1:20" s="996" customFormat="1" ht="22.5" customHeight="1">
      <c r="A889" s="934"/>
      <c r="B889" s="934"/>
      <c r="C889" s="934"/>
      <c r="D889" s="934"/>
      <c r="E889" s="934"/>
      <c r="F889" s="934"/>
      <c r="G889" s="934"/>
      <c r="H889" s="934"/>
      <c r="I889" s="934"/>
      <c r="J889" s="934"/>
      <c r="K889" s="934"/>
      <c r="L889" s="934"/>
      <c r="M889" s="934"/>
      <c r="N889" s="934"/>
      <c r="P889" s="934"/>
      <c r="Q889" s="934"/>
      <c r="R889" s="934"/>
      <c r="S889" s="934"/>
      <c r="T889" s="934"/>
    </row>
    <row r="890" ht="22.5" customHeight="1"/>
    <row r="891" spans="1:20" s="996" customFormat="1" ht="22.5" customHeight="1">
      <c r="A891" s="934"/>
      <c r="B891" s="934"/>
      <c r="C891" s="934"/>
      <c r="D891" s="934"/>
      <c r="E891" s="934"/>
      <c r="F891" s="934"/>
      <c r="G891" s="934"/>
      <c r="H891" s="934"/>
      <c r="I891" s="934"/>
      <c r="J891" s="934"/>
      <c r="K891" s="934"/>
      <c r="L891" s="934"/>
      <c r="M891" s="934"/>
      <c r="N891" s="934"/>
      <c r="P891" s="934"/>
      <c r="Q891" s="934"/>
      <c r="R891" s="934"/>
      <c r="S891" s="934"/>
      <c r="T891" s="934"/>
    </row>
    <row r="892" ht="22.5" customHeight="1"/>
    <row r="893" spans="1:20" s="996" customFormat="1" ht="22.5" customHeight="1">
      <c r="A893" s="934"/>
      <c r="B893" s="934"/>
      <c r="C893" s="934"/>
      <c r="D893" s="934"/>
      <c r="E893" s="934"/>
      <c r="F893" s="934"/>
      <c r="G893" s="934"/>
      <c r="H893" s="934"/>
      <c r="I893" s="934"/>
      <c r="J893" s="934"/>
      <c r="K893" s="934"/>
      <c r="L893" s="934"/>
      <c r="M893" s="934"/>
      <c r="N893" s="934"/>
      <c r="P893" s="934"/>
      <c r="Q893" s="934"/>
      <c r="R893" s="934"/>
      <c r="S893" s="934"/>
      <c r="T893" s="934"/>
    </row>
    <row r="894" ht="22.5" customHeight="1"/>
    <row r="895" spans="1:20" s="996" customFormat="1" ht="22.5" customHeight="1">
      <c r="A895" s="934"/>
      <c r="B895" s="934"/>
      <c r="C895" s="934"/>
      <c r="D895" s="934"/>
      <c r="E895" s="934"/>
      <c r="F895" s="934"/>
      <c r="G895" s="934"/>
      <c r="H895" s="934"/>
      <c r="I895" s="934"/>
      <c r="J895" s="934"/>
      <c r="K895" s="934"/>
      <c r="L895" s="934"/>
      <c r="M895" s="934"/>
      <c r="N895" s="934"/>
      <c r="P895" s="934"/>
      <c r="Q895" s="934"/>
      <c r="R895" s="934"/>
      <c r="S895" s="934"/>
      <c r="T895" s="934"/>
    </row>
    <row r="896" ht="22.5" customHeight="1"/>
    <row r="897" spans="1:20" s="996" customFormat="1" ht="22.5" customHeight="1">
      <c r="A897" s="934"/>
      <c r="B897" s="934"/>
      <c r="C897" s="934"/>
      <c r="D897" s="934"/>
      <c r="E897" s="934"/>
      <c r="F897" s="934"/>
      <c r="G897" s="934"/>
      <c r="H897" s="934"/>
      <c r="I897" s="934"/>
      <c r="J897" s="934"/>
      <c r="K897" s="934"/>
      <c r="L897" s="934"/>
      <c r="M897" s="934"/>
      <c r="N897" s="934"/>
      <c r="P897" s="934"/>
      <c r="Q897" s="934"/>
      <c r="R897" s="934"/>
      <c r="S897" s="934"/>
      <c r="T897" s="934"/>
    </row>
    <row r="898" ht="22.5" customHeight="1"/>
    <row r="899" spans="1:20" s="996" customFormat="1" ht="22.5" customHeight="1">
      <c r="A899" s="934"/>
      <c r="B899" s="934"/>
      <c r="C899" s="934"/>
      <c r="D899" s="934"/>
      <c r="E899" s="934"/>
      <c r="F899" s="934"/>
      <c r="G899" s="934"/>
      <c r="H899" s="934"/>
      <c r="I899" s="934"/>
      <c r="J899" s="934"/>
      <c r="K899" s="934"/>
      <c r="L899" s="934"/>
      <c r="M899" s="934"/>
      <c r="N899" s="934"/>
      <c r="P899" s="934"/>
      <c r="Q899" s="934"/>
      <c r="R899" s="934"/>
      <c r="S899" s="934"/>
      <c r="T899" s="934"/>
    </row>
    <row r="900" ht="22.5" customHeight="1"/>
    <row r="901" spans="1:20" s="996" customFormat="1" ht="22.5" customHeight="1">
      <c r="A901" s="934"/>
      <c r="B901" s="934"/>
      <c r="C901" s="934"/>
      <c r="D901" s="934"/>
      <c r="E901" s="934"/>
      <c r="F901" s="934"/>
      <c r="G901" s="934"/>
      <c r="H901" s="934"/>
      <c r="I901" s="934"/>
      <c r="J901" s="934"/>
      <c r="K901" s="934"/>
      <c r="L901" s="934"/>
      <c r="M901" s="934"/>
      <c r="N901" s="934"/>
      <c r="P901" s="934"/>
      <c r="Q901" s="934"/>
      <c r="R901" s="934"/>
      <c r="S901" s="934"/>
      <c r="T901" s="934"/>
    </row>
    <row r="902" ht="22.5" customHeight="1"/>
    <row r="903" spans="1:20" s="996" customFormat="1" ht="22.5" customHeight="1">
      <c r="A903" s="934"/>
      <c r="B903" s="934"/>
      <c r="C903" s="934"/>
      <c r="D903" s="934"/>
      <c r="E903" s="934"/>
      <c r="F903" s="934"/>
      <c r="G903" s="934"/>
      <c r="H903" s="934"/>
      <c r="I903" s="934"/>
      <c r="J903" s="934"/>
      <c r="K903" s="934"/>
      <c r="L903" s="934"/>
      <c r="M903" s="934"/>
      <c r="N903" s="934"/>
      <c r="P903" s="934"/>
      <c r="Q903" s="934"/>
      <c r="R903" s="934"/>
      <c r="S903" s="934"/>
      <c r="T903" s="934"/>
    </row>
    <row r="904" ht="22.5" customHeight="1"/>
    <row r="905" spans="1:20" s="996" customFormat="1" ht="22.5" customHeight="1">
      <c r="A905" s="934"/>
      <c r="B905" s="934"/>
      <c r="C905" s="934"/>
      <c r="D905" s="934"/>
      <c r="E905" s="934"/>
      <c r="F905" s="934"/>
      <c r="G905" s="934"/>
      <c r="H905" s="934"/>
      <c r="I905" s="934"/>
      <c r="J905" s="934"/>
      <c r="K905" s="934"/>
      <c r="L905" s="934"/>
      <c r="M905" s="934"/>
      <c r="N905" s="934"/>
      <c r="P905" s="934"/>
      <c r="Q905" s="934"/>
      <c r="R905" s="934"/>
      <c r="S905" s="934"/>
      <c r="T905" s="934"/>
    </row>
    <row r="906" ht="22.5" customHeight="1"/>
    <row r="907" spans="1:20" s="996" customFormat="1" ht="22.5" customHeight="1">
      <c r="A907" s="934"/>
      <c r="B907" s="934"/>
      <c r="C907" s="934"/>
      <c r="D907" s="934"/>
      <c r="E907" s="934"/>
      <c r="F907" s="934"/>
      <c r="G907" s="934"/>
      <c r="H907" s="934"/>
      <c r="I907" s="934"/>
      <c r="J907" s="934"/>
      <c r="K907" s="934"/>
      <c r="L907" s="934"/>
      <c r="M907" s="934"/>
      <c r="N907" s="934"/>
      <c r="P907" s="934"/>
      <c r="Q907" s="934"/>
      <c r="R907" s="934"/>
      <c r="S907" s="934"/>
      <c r="T907" s="934"/>
    </row>
    <row r="908" ht="22.5" customHeight="1"/>
    <row r="909" spans="1:20" s="996" customFormat="1" ht="22.5" customHeight="1">
      <c r="A909" s="934"/>
      <c r="B909" s="934"/>
      <c r="C909" s="934"/>
      <c r="D909" s="934"/>
      <c r="E909" s="934"/>
      <c r="F909" s="934"/>
      <c r="G909" s="934"/>
      <c r="H909" s="934"/>
      <c r="I909" s="934"/>
      <c r="J909" s="934"/>
      <c r="K909" s="934"/>
      <c r="L909" s="934"/>
      <c r="M909" s="934"/>
      <c r="N909" s="934"/>
      <c r="P909" s="934"/>
      <c r="Q909" s="934"/>
      <c r="R909" s="934"/>
      <c r="S909" s="934"/>
      <c r="T909" s="934"/>
    </row>
    <row r="910" ht="22.5" customHeight="1"/>
    <row r="911" spans="1:20" s="996" customFormat="1" ht="22.5" customHeight="1">
      <c r="A911" s="934"/>
      <c r="B911" s="934"/>
      <c r="C911" s="934"/>
      <c r="D911" s="934"/>
      <c r="E911" s="934"/>
      <c r="F911" s="934"/>
      <c r="G911" s="934"/>
      <c r="H911" s="934"/>
      <c r="I911" s="934"/>
      <c r="J911" s="934"/>
      <c r="K911" s="934"/>
      <c r="L911" s="934"/>
      <c r="M911" s="934"/>
      <c r="N911" s="934"/>
      <c r="P911" s="934"/>
      <c r="Q911" s="934"/>
      <c r="R911" s="934"/>
      <c r="S911" s="934"/>
      <c r="T911" s="934"/>
    </row>
    <row r="912" ht="22.5" customHeight="1"/>
    <row r="913" spans="1:20" s="996" customFormat="1" ht="22.5" customHeight="1">
      <c r="A913" s="934"/>
      <c r="B913" s="934"/>
      <c r="C913" s="934"/>
      <c r="D913" s="934"/>
      <c r="E913" s="934"/>
      <c r="F913" s="934"/>
      <c r="G913" s="934"/>
      <c r="H913" s="934"/>
      <c r="I913" s="934"/>
      <c r="J913" s="934"/>
      <c r="K913" s="934"/>
      <c r="L913" s="934"/>
      <c r="M913" s="934"/>
      <c r="N913" s="934"/>
      <c r="P913" s="934"/>
      <c r="Q913" s="934"/>
      <c r="R913" s="934"/>
      <c r="S913" s="934"/>
      <c r="T913" s="934"/>
    </row>
    <row r="914" ht="22.5" customHeight="1"/>
    <row r="915" spans="1:20" s="996" customFormat="1" ht="22.5" customHeight="1">
      <c r="A915" s="934"/>
      <c r="B915" s="934"/>
      <c r="C915" s="934"/>
      <c r="D915" s="934"/>
      <c r="E915" s="934"/>
      <c r="F915" s="934"/>
      <c r="G915" s="934"/>
      <c r="H915" s="934"/>
      <c r="I915" s="934"/>
      <c r="J915" s="934"/>
      <c r="K915" s="934"/>
      <c r="L915" s="934"/>
      <c r="M915" s="934"/>
      <c r="N915" s="934"/>
      <c r="P915" s="934"/>
      <c r="Q915" s="934"/>
      <c r="R915" s="934"/>
      <c r="S915" s="934"/>
      <c r="T915" s="934"/>
    </row>
    <row r="916" ht="22.5" customHeight="1"/>
    <row r="917" spans="1:20" s="996" customFormat="1" ht="22.5" customHeight="1">
      <c r="A917" s="934"/>
      <c r="B917" s="934"/>
      <c r="C917" s="934"/>
      <c r="D917" s="934"/>
      <c r="E917" s="934"/>
      <c r="F917" s="934"/>
      <c r="G917" s="934"/>
      <c r="H917" s="934"/>
      <c r="I917" s="934"/>
      <c r="J917" s="934"/>
      <c r="K917" s="934"/>
      <c r="L917" s="934"/>
      <c r="M917" s="934"/>
      <c r="N917" s="934"/>
      <c r="P917" s="934"/>
      <c r="Q917" s="934"/>
      <c r="R917" s="934"/>
      <c r="S917" s="934"/>
      <c r="T917" s="934"/>
    </row>
    <row r="918" ht="22.5" customHeight="1"/>
    <row r="919" spans="1:20" s="996" customFormat="1" ht="22.5" customHeight="1">
      <c r="A919" s="934"/>
      <c r="B919" s="934"/>
      <c r="C919" s="934"/>
      <c r="D919" s="934"/>
      <c r="E919" s="934"/>
      <c r="F919" s="934"/>
      <c r="G919" s="934"/>
      <c r="H919" s="934"/>
      <c r="I919" s="934"/>
      <c r="J919" s="934"/>
      <c r="K919" s="934"/>
      <c r="L919" s="934"/>
      <c r="M919" s="934"/>
      <c r="N919" s="934"/>
      <c r="P919" s="934"/>
      <c r="Q919" s="934"/>
      <c r="R919" s="934"/>
      <c r="S919" s="934"/>
      <c r="T919" s="934"/>
    </row>
    <row r="920" ht="22.5" customHeight="1"/>
    <row r="921" spans="1:20" s="996" customFormat="1" ht="22.5" customHeight="1">
      <c r="A921" s="934"/>
      <c r="B921" s="934"/>
      <c r="C921" s="934"/>
      <c r="D921" s="934"/>
      <c r="E921" s="934"/>
      <c r="F921" s="934"/>
      <c r="G921" s="934"/>
      <c r="H921" s="934"/>
      <c r="I921" s="934"/>
      <c r="J921" s="934"/>
      <c r="K921" s="934"/>
      <c r="L921" s="934"/>
      <c r="M921" s="934"/>
      <c r="N921" s="934"/>
      <c r="P921" s="934"/>
      <c r="Q921" s="934"/>
      <c r="R921" s="934"/>
      <c r="S921" s="934"/>
      <c r="T921" s="934"/>
    </row>
    <row r="922" ht="22.5" customHeight="1"/>
    <row r="923" spans="1:20" s="996" customFormat="1" ht="22.5" customHeight="1">
      <c r="A923" s="934"/>
      <c r="B923" s="934"/>
      <c r="C923" s="934"/>
      <c r="D923" s="934"/>
      <c r="E923" s="934"/>
      <c r="F923" s="934"/>
      <c r="G923" s="934"/>
      <c r="H923" s="934"/>
      <c r="I923" s="934"/>
      <c r="J923" s="934"/>
      <c r="K923" s="934"/>
      <c r="L923" s="934"/>
      <c r="M923" s="934"/>
      <c r="N923" s="934"/>
      <c r="P923" s="934"/>
      <c r="Q923" s="934"/>
      <c r="R923" s="934"/>
      <c r="S923" s="934"/>
      <c r="T923" s="934"/>
    </row>
    <row r="924" ht="22.5" customHeight="1"/>
    <row r="925" spans="1:20" s="996" customFormat="1" ht="22.5" customHeight="1">
      <c r="A925" s="934"/>
      <c r="B925" s="934"/>
      <c r="C925" s="934"/>
      <c r="D925" s="934"/>
      <c r="E925" s="934"/>
      <c r="F925" s="934"/>
      <c r="G925" s="934"/>
      <c r="H925" s="934"/>
      <c r="I925" s="934"/>
      <c r="J925" s="934"/>
      <c r="K925" s="934"/>
      <c r="L925" s="934"/>
      <c r="M925" s="934"/>
      <c r="N925" s="934"/>
      <c r="P925" s="934"/>
      <c r="Q925" s="934"/>
      <c r="R925" s="934"/>
      <c r="S925" s="934"/>
      <c r="T925" s="934"/>
    </row>
    <row r="926" ht="22.5" customHeight="1"/>
    <row r="927" spans="1:20" s="996" customFormat="1" ht="22.5" customHeight="1">
      <c r="A927" s="934"/>
      <c r="B927" s="934"/>
      <c r="C927" s="934"/>
      <c r="D927" s="934"/>
      <c r="E927" s="934"/>
      <c r="F927" s="934"/>
      <c r="G927" s="934"/>
      <c r="H927" s="934"/>
      <c r="I927" s="934"/>
      <c r="J927" s="934"/>
      <c r="K927" s="934"/>
      <c r="L927" s="934"/>
      <c r="M927" s="934"/>
      <c r="N927" s="934"/>
      <c r="P927" s="934"/>
      <c r="Q927" s="934"/>
      <c r="R927" s="934"/>
      <c r="S927" s="934"/>
      <c r="T927" s="934"/>
    </row>
    <row r="928" ht="22.5" customHeight="1"/>
    <row r="929" spans="1:20" s="996" customFormat="1" ht="22.5" customHeight="1">
      <c r="A929" s="934"/>
      <c r="B929" s="934"/>
      <c r="C929" s="934"/>
      <c r="D929" s="934"/>
      <c r="E929" s="934"/>
      <c r="F929" s="934"/>
      <c r="G929" s="934"/>
      <c r="H929" s="934"/>
      <c r="I929" s="934"/>
      <c r="J929" s="934"/>
      <c r="K929" s="934"/>
      <c r="L929" s="934"/>
      <c r="M929" s="934"/>
      <c r="N929" s="934"/>
      <c r="P929" s="934"/>
      <c r="Q929" s="934"/>
      <c r="R929" s="934"/>
      <c r="S929" s="934"/>
      <c r="T929" s="934"/>
    </row>
    <row r="930" ht="22.5" customHeight="1"/>
    <row r="931" spans="1:20" s="996" customFormat="1" ht="22.5" customHeight="1">
      <c r="A931" s="934"/>
      <c r="B931" s="934"/>
      <c r="C931" s="934"/>
      <c r="D931" s="934"/>
      <c r="E931" s="934"/>
      <c r="F931" s="934"/>
      <c r="G931" s="934"/>
      <c r="H931" s="934"/>
      <c r="I931" s="934"/>
      <c r="J931" s="934"/>
      <c r="K931" s="934"/>
      <c r="L931" s="934"/>
      <c r="M931" s="934"/>
      <c r="N931" s="934"/>
      <c r="P931" s="934"/>
      <c r="Q931" s="934"/>
      <c r="R931" s="934"/>
      <c r="S931" s="934"/>
      <c r="T931" s="934"/>
    </row>
    <row r="932" ht="22.5" customHeight="1"/>
    <row r="933" spans="1:20" s="996" customFormat="1" ht="22.5" customHeight="1">
      <c r="A933" s="934"/>
      <c r="B933" s="934"/>
      <c r="C933" s="934"/>
      <c r="D933" s="934"/>
      <c r="E933" s="934"/>
      <c r="F933" s="934"/>
      <c r="G933" s="934"/>
      <c r="H933" s="934"/>
      <c r="I933" s="934"/>
      <c r="J933" s="934"/>
      <c r="K933" s="934"/>
      <c r="L933" s="934"/>
      <c r="M933" s="934"/>
      <c r="N933" s="934"/>
      <c r="P933" s="934"/>
      <c r="Q933" s="934"/>
      <c r="R933" s="934"/>
      <c r="S933" s="934"/>
      <c r="T933" s="934"/>
    </row>
    <row r="934" ht="22.5" customHeight="1"/>
    <row r="935" spans="1:20" s="996" customFormat="1" ht="22.5" customHeight="1">
      <c r="A935" s="934"/>
      <c r="B935" s="934"/>
      <c r="C935" s="934"/>
      <c r="D935" s="934"/>
      <c r="E935" s="934"/>
      <c r="F935" s="934"/>
      <c r="G935" s="934"/>
      <c r="H935" s="934"/>
      <c r="I935" s="934"/>
      <c r="J935" s="934"/>
      <c r="K935" s="934"/>
      <c r="L935" s="934"/>
      <c r="M935" s="934"/>
      <c r="N935" s="934"/>
      <c r="P935" s="934"/>
      <c r="Q935" s="934"/>
      <c r="R935" s="934"/>
      <c r="S935" s="934"/>
      <c r="T935" s="934"/>
    </row>
    <row r="936" ht="22.5" customHeight="1"/>
    <row r="937" spans="1:20" s="996" customFormat="1" ht="22.5" customHeight="1">
      <c r="A937" s="934"/>
      <c r="B937" s="934"/>
      <c r="C937" s="934"/>
      <c r="D937" s="934"/>
      <c r="E937" s="934"/>
      <c r="F937" s="934"/>
      <c r="G937" s="934"/>
      <c r="H937" s="934"/>
      <c r="I937" s="934"/>
      <c r="J937" s="934"/>
      <c r="K937" s="934"/>
      <c r="L937" s="934"/>
      <c r="M937" s="934"/>
      <c r="N937" s="934"/>
      <c r="P937" s="934"/>
      <c r="Q937" s="934"/>
      <c r="R937" s="934"/>
      <c r="S937" s="934"/>
      <c r="T937" s="934"/>
    </row>
    <row r="938" ht="22.5" customHeight="1"/>
    <row r="939" spans="1:20" s="996" customFormat="1" ht="22.5" customHeight="1">
      <c r="A939" s="934"/>
      <c r="B939" s="934"/>
      <c r="C939" s="934"/>
      <c r="D939" s="934"/>
      <c r="E939" s="934"/>
      <c r="F939" s="934"/>
      <c r="G939" s="934"/>
      <c r="H939" s="934"/>
      <c r="I939" s="934"/>
      <c r="J939" s="934"/>
      <c r="K939" s="934"/>
      <c r="L939" s="934"/>
      <c r="M939" s="934"/>
      <c r="N939" s="934"/>
      <c r="P939" s="934"/>
      <c r="Q939" s="934"/>
      <c r="R939" s="934"/>
      <c r="S939" s="934"/>
      <c r="T939" s="934"/>
    </row>
    <row r="940" ht="22.5" customHeight="1"/>
    <row r="941" spans="1:20" s="996" customFormat="1" ht="22.5" customHeight="1">
      <c r="A941" s="934"/>
      <c r="B941" s="934"/>
      <c r="C941" s="934"/>
      <c r="D941" s="934"/>
      <c r="E941" s="934"/>
      <c r="F941" s="934"/>
      <c r="G941" s="934"/>
      <c r="H941" s="934"/>
      <c r="I941" s="934"/>
      <c r="J941" s="934"/>
      <c r="K941" s="934"/>
      <c r="L941" s="934"/>
      <c r="M941" s="934"/>
      <c r="N941" s="934"/>
      <c r="P941" s="934"/>
      <c r="Q941" s="934"/>
      <c r="R941" s="934"/>
      <c r="S941" s="934"/>
      <c r="T941" s="934"/>
    </row>
    <row r="942" ht="22.5" customHeight="1"/>
    <row r="943" spans="1:20" s="996" customFormat="1" ht="22.5" customHeight="1">
      <c r="A943" s="934"/>
      <c r="B943" s="934"/>
      <c r="C943" s="934"/>
      <c r="D943" s="934"/>
      <c r="E943" s="934"/>
      <c r="F943" s="934"/>
      <c r="G943" s="934"/>
      <c r="H943" s="934"/>
      <c r="I943" s="934"/>
      <c r="J943" s="934"/>
      <c r="K943" s="934"/>
      <c r="L943" s="934"/>
      <c r="M943" s="934"/>
      <c r="N943" s="934"/>
      <c r="P943" s="934"/>
      <c r="Q943" s="934"/>
      <c r="R943" s="934"/>
      <c r="S943" s="934"/>
      <c r="T943" s="934"/>
    </row>
    <row r="944" ht="22.5" customHeight="1"/>
    <row r="945" spans="1:20" s="996" customFormat="1" ht="22.5" customHeight="1">
      <c r="A945" s="934"/>
      <c r="B945" s="934"/>
      <c r="C945" s="934"/>
      <c r="D945" s="934"/>
      <c r="E945" s="934"/>
      <c r="F945" s="934"/>
      <c r="G945" s="934"/>
      <c r="H945" s="934"/>
      <c r="I945" s="934"/>
      <c r="J945" s="934"/>
      <c r="K945" s="934"/>
      <c r="L945" s="934"/>
      <c r="M945" s="934"/>
      <c r="N945" s="934"/>
      <c r="P945" s="934"/>
      <c r="Q945" s="934"/>
      <c r="R945" s="934"/>
      <c r="S945" s="934"/>
      <c r="T945" s="934"/>
    </row>
    <row r="946" ht="22.5" customHeight="1"/>
    <row r="947" spans="1:20" s="996" customFormat="1" ht="22.5" customHeight="1">
      <c r="A947" s="934"/>
      <c r="B947" s="934"/>
      <c r="C947" s="934"/>
      <c r="D947" s="934"/>
      <c r="E947" s="934"/>
      <c r="F947" s="934"/>
      <c r="G947" s="934"/>
      <c r="H947" s="934"/>
      <c r="I947" s="934"/>
      <c r="J947" s="934"/>
      <c r="K947" s="934"/>
      <c r="L947" s="934"/>
      <c r="M947" s="934"/>
      <c r="N947" s="934"/>
      <c r="P947" s="934"/>
      <c r="Q947" s="934"/>
      <c r="R947" s="934"/>
      <c r="S947" s="934"/>
      <c r="T947" s="934"/>
    </row>
    <row r="948" ht="22.5" customHeight="1"/>
    <row r="949" spans="1:20" s="996" customFormat="1" ht="22.5" customHeight="1">
      <c r="A949" s="934"/>
      <c r="B949" s="934"/>
      <c r="C949" s="934"/>
      <c r="D949" s="934"/>
      <c r="E949" s="934"/>
      <c r="F949" s="934"/>
      <c r="G949" s="934"/>
      <c r="H949" s="934"/>
      <c r="I949" s="934"/>
      <c r="J949" s="934"/>
      <c r="K949" s="934"/>
      <c r="L949" s="934"/>
      <c r="M949" s="934"/>
      <c r="N949" s="934"/>
      <c r="P949" s="934"/>
      <c r="Q949" s="934"/>
      <c r="R949" s="934"/>
      <c r="S949" s="934"/>
      <c r="T949" s="934"/>
    </row>
    <row r="950" ht="22.5" customHeight="1"/>
    <row r="951" spans="1:20" s="996" customFormat="1" ht="22.5" customHeight="1">
      <c r="A951" s="934"/>
      <c r="B951" s="934"/>
      <c r="C951" s="934"/>
      <c r="D951" s="934"/>
      <c r="E951" s="934"/>
      <c r="F951" s="934"/>
      <c r="G951" s="934"/>
      <c r="H951" s="934"/>
      <c r="I951" s="934"/>
      <c r="J951" s="934"/>
      <c r="K951" s="934"/>
      <c r="L951" s="934"/>
      <c r="M951" s="934"/>
      <c r="N951" s="934"/>
      <c r="P951" s="934"/>
      <c r="Q951" s="934"/>
      <c r="R951" s="934"/>
      <c r="S951" s="934"/>
      <c r="T951" s="934"/>
    </row>
    <row r="952" ht="22.5" customHeight="1"/>
    <row r="953" spans="1:20" s="996" customFormat="1" ht="22.5" customHeight="1">
      <c r="A953" s="934"/>
      <c r="B953" s="934"/>
      <c r="C953" s="934"/>
      <c r="D953" s="934"/>
      <c r="E953" s="934"/>
      <c r="F953" s="934"/>
      <c r="G953" s="934"/>
      <c r="H953" s="934"/>
      <c r="I953" s="934"/>
      <c r="J953" s="934"/>
      <c r="K953" s="934"/>
      <c r="L953" s="934"/>
      <c r="M953" s="934"/>
      <c r="N953" s="934"/>
      <c r="P953" s="934"/>
      <c r="Q953" s="934"/>
      <c r="R953" s="934"/>
      <c r="S953" s="934"/>
      <c r="T953" s="934"/>
    </row>
    <row r="954" ht="22.5" customHeight="1"/>
    <row r="955" spans="1:20" s="996" customFormat="1" ht="22.5" customHeight="1">
      <c r="A955" s="934"/>
      <c r="B955" s="934"/>
      <c r="C955" s="934"/>
      <c r="D955" s="934"/>
      <c r="E955" s="934"/>
      <c r="F955" s="934"/>
      <c r="G955" s="934"/>
      <c r="H955" s="934"/>
      <c r="I955" s="934"/>
      <c r="J955" s="934"/>
      <c r="K955" s="934"/>
      <c r="L955" s="934"/>
      <c r="M955" s="934"/>
      <c r="N955" s="934"/>
      <c r="P955" s="934"/>
      <c r="Q955" s="934"/>
      <c r="R955" s="934"/>
      <c r="S955" s="934"/>
      <c r="T955" s="934"/>
    </row>
    <row r="956" ht="22.5" customHeight="1"/>
    <row r="957" spans="1:20" s="996" customFormat="1" ht="22.5" customHeight="1">
      <c r="A957" s="934"/>
      <c r="B957" s="934"/>
      <c r="C957" s="934"/>
      <c r="D957" s="934"/>
      <c r="E957" s="934"/>
      <c r="F957" s="934"/>
      <c r="G957" s="934"/>
      <c r="H957" s="934"/>
      <c r="I957" s="934"/>
      <c r="J957" s="934"/>
      <c r="K957" s="934"/>
      <c r="L957" s="934"/>
      <c r="M957" s="934"/>
      <c r="N957" s="934"/>
      <c r="P957" s="934"/>
      <c r="Q957" s="934"/>
      <c r="R957" s="934"/>
      <c r="S957" s="934"/>
      <c r="T957" s="934"/>
    </row>
    <row r="958" ht="22.5" customHeight="1"/>
    <row r="959" spans="1:20" s="996" customFormat="1" ht="22.5" customHeight="1">
      <c r="A959" s="934"/>
      <c r="B959" s="934"/>
      <c r="C959" s="934"/>
      <c r="D959" s="934"/>
      <c r="E959" s="934"/>
      <c r="F959" s="934"/>
      <c r="G959" s="934"/>
      <c r="H959" s="934"/>
      <c r="I959" s="934"/>
      <c r="J959" s="934"/>
      <c r="K959" s="934"/>
      <c r="L959" s="934"/>
      <c r="M959" s="934"/>
      <c r="N959" s="934"/>
      <c r="P959" s="934"/>
      <c r="Q959" s="934"/>
      <c r="R959" s="934"/>
      <c r="S959" s="934"/>
      <c r="T959" s="934"/>
    </row>
    <row r="960" ht="22.5" customHeight="1"/>
    <row r="961" spans="1:20" s="996" customFormat="1" ht="22.5" customHeight="1">
      <c r="A961" s="934"/>
      <c r="B961" s="934"/>
      <c r="C961" s="934"/>
      <c r="D961" s="934"/>
      <c r="E961" s="934"/>
      <c r="F961" s="934"/>
      <c r="G961" s="934"/>
      <c r="H961" s="934"/>
      <c r="I961" s="934"/>
      <c r="J961" s="934"/>
      <c r="K961" s="934"/>
      <c r="L961" s="934"/>
      <c r="M961" s="934"/>
      <c r="N961" s="934"/>
      <c r="P961" s="934"/>
      <c r="Q961" s="934"/>
      <c r="R961" s="934"/>
      <c r="S961" s="934"/>
      <c r="T961" s="934"/>
    </row>
    <row r="962" ht="22.5" customHeight="1"/>
    <row r="963" spans="1:20" s="996" customFormat="1" ht="22.5" customHeight="1">
      <c r="A963" s="934"/>
      <c r="B963" s="934"/>
      <c r="C963" s="934"/>
      <c r="D963" s="934"/>
      <c r="E963" s="934"/>
      <c r="F963" s="934"/>
      <c r="G963" s="934"/>
      <c r="H963" s="934"/>
      <c r="I963" s="934"/>
      <c r="J963" s="934"/>
      <c r="K963" s="934"/>
      <c r="L963" s="934"/>
      <c r="M963" s="934"/>
      <c r="N963" s="934"/>
      <c r="P963" s="934"/>
      <c r="Q963" s="934"/>
      <c r="R963" s="934"/>
      <c r="S963" s="934"/>
      <c r="T963" s="934"/>
    </row>
    <row r="964" ht="22.5" customHeight="1"/>
    <row r="965" spans="1:20" s="996" customFormat="1" ht="22.5" customHeight="1">
      <c r="A965" s="934"/>
      <c r="B965" s="934"/>
      <c r="C965" s="934"/>
      <c r="D965" s="934"/>
      <c r="E965" s="934"/>
      <c r="F965" s="934"/>
      <c r="G965" s="934"/>
      <c r="H965" s="934"/>
      <c r="I965" s="934"/>
      <c r="J965" s="934"/>
      <c r="K965" s="934"/>
      <c r="L965" s="934"/>
      <c r="M965" s="934"/>
      <c r="N965" s="934"/>
      <c r="P965" s="934"/>
      <c r="Q965" s="934"/>
      <c r="R965" s="934"/>
      <c r="S965" s="934"/>
      <c r="T965" s="934"/>
    </row>
    <row r="966" ht="22.5" customHeight="1"/>
    <row r="967" spans="1:20" s="996" customFormat="1" ht="22.5" customHeight="1">
      <c r="A967" s="934"/>
      <c r="B967" s="934"/>
      <c r="C967" s="934"/>
      <c r="D967" s="934"/>
      <c r="E967" s="934"/>
      <c r="F967" s="934"/>
      <c r="G967" s="934"/>
      <c r="H967" s="934"/>
      <c r="I967" s="934"/>
      <c r="J967" s="934"/>
      <c r="K967" s="934"/>
      <c r="L967" s="934"/>
      <c r="M967" s="934"/>
      <c r="N967" s="934"/>
      <c r="P967" s="934"/>
      <c r="Q967" s="934"/>
      <c r="R967" s="934"/>
      <c r="S967" s="934"/>
      <c r="T967" s="934"/>
    </row>
    <row r="968" ht="22.5" customHeight="1"/>
    <row r="969" spans="1:20" s="996" customFormat="1" ht="22.5" customHeight="1">
      <c r="A969" s="934"/>
      <c r="B969" s="934"/>
      <c r="C969" s="934"/>
      <c r="D969" s="934"/>
      <c r="E969" s="934"/>
      <c r="F969" s="934"/>
      <c r="G969" s="934"/>
      <c r="H969" s="934"/>
      <c r="I969" s="934"/>
      <c r="J969" s="934"/>
      <c r="K969" s="934"/>
      <c r="L969" s="934"/>
      <c r="M969" s="934"/>
      <c r="N969" s="934"/>
      <c r="P969" s="934"/>
      <c r="Q969" s="934"/>
      <c r="R969" s="934"/>
      <c r="S969" s="934"/>
      <c r="T969" s="934"/>
    </row>
    <row r="970" ht="22.5" customHeight="1"/>
    <row r="971" spans="1:20" s="996" customFormat="1" ht="22.5" customHeight="1">
      <c r="A971" s="934"/>
      <c r="B971" s="934"/>
      <c r="C971" s="934"/>
      <c r="D971" s="934"/>
      <c r="E971" s="934"/>
      <c r="F971" s="934"/>
      <c r="G971" s="934"/>
      <c r="H971" s="934"/>
      <c r="I971" s="934"/>
      <c r="J971" s="934"/>
      <c r="K971" s="934"/>
      <c r="L971" s="934"/>
      <c r="M971" s="934"/>
      <c r="N971" s="934"/>
      <c r="P971" s="934"/>
      <c r="Q971" s="934"/>
      <c r="R971" s="934"/>
      <c r="S971" s="934"/>
      <c r="T971" s="934"/>
    </row>
    <row r="972" ht="22.5" customHeight="1"/>
    <row r="973" spans="1:20" s="996" customFormat="1" ht="22.5" customHeight="1">
      <c r="A973" s="934"/>
      <c r="B973" s="934"/>
      <c r="C973" s="934"/>
      <c r="D973" s="934"/>
      <c r="E973" s="934"/>
      <c r="F973" s="934"/>
      <c r="G973" s="934"/>
      <c r="H973" s="934"/>
      <c r="I973" s="934"/>
      <c r="J973" s="934"/>
      <c r="K973" s="934"/>
      <c r="L973" s="934"/>
      <c r="M973" s="934"/>
      <c r="N973" s="934"/>
      <c r="P973" s="934"/>
      <c r="Q973" s="934"/>
      <c r="R973" s="934"/>
      <c r="S973" s="934"/>
      <c r="T973" s="934"/>
    </row>
    <row r="974" ht="22.5" customHeight="1"/>
    <row r="975" spans="1:20" s="996" customFormat="1" ht="22.5" customHeight="1">
      <c r="A975" s="934"/>
      <c r="B975" s="934"/>
      <c r="C975" s="934"/>
      <c r="D975" s="934"/>
      <c r="E975" s="934"/>
      <c r="F975" s="934"/>
      <c r="G975" s="934"/>
      <c r="H975" s="934"/>
      <c r="I975" s="934"/>
      <c r="J975" s="934"/>
      <c r="K975" s="934"/>
      <c r="L975" s="934"/>
      <c r="M975" s="934"/>
      <c r="N975" s="934"/>
      <c r="P975" s="934"/>
      <c r="Q975" s="934"/>
      <c r="R975" s="934"/>
      <c r="S975" s="934"/>
      <c r="T975" s="934"/>
    </row>
    <row r="976" ht="22.5" customHeight="1"/>
    <row r="977" spans="1:20" s="996" customFormat="1" ht="22.5" customHeight="1">
      <c r="A977" s="934"/>
      <c r="B977" s="934"/>
      <c r="C977" s="934"/>
      <c r="D977" s="934"/>
      <c r="E977" s="934"/>
      <c r="F977" s="934"/>
      <c r="G977" s="934"/>
      <c r="H977" s="934"/>
      <c r="I977" s="934"/>
      <c r="J977" s="934"/>
      <c r="K977" s="934"/>
      <c r="L977" s="934"/>
      <c r="M977" s="934"/>
      <c r="N977" s="934"/>
      <c r="P977" s="934"/>
      <c r="Q977" s="934"/>
      <c r="R977" s="934"/>
      <c r="S977" s="934"/>
      <c r="T977" s="934"/>
    </row>
    <row r="978" ht="22.5" customHeight="1"/>
    <row r="979" spans="1:20" s="996" customFormat="1" ht="22.5" customHeight="1">
      <c r="A979" s="934"/>
      <c r="B979" s="934"/>
      <c r="C979" s="934"/>
      <c r="D979" s="934"/>
      <c r="E979" s="934"/>
      <c r="F979" s="934"/>
      <c r="G979" s="934"/>
      <c r="H979" s="934"/>
      <c r="I979" s="934"/>
      <c r="J979" s="934"/>
      <c r="K979" s="934"/>
      <c r="L979" s="934"/>
      <c r="M979" s="934"/>
      <c r="N979" s="934"/>
      <c r="P979" s="934"/>
      <c r="Q979" s="934"/>
      <c r="R979" s="934"/>
      <c r="S979" s="934"/>
      <c r="T979" s="934"/>
    </row>
    <row r="980" ht="22.5" customHeight="1"/>
    <row r="981" spans="1:20" s="996" customFormat="1" ht="22.5" customHeight="1">
      <c r="A981" s="934"/>
      <c r="B981" s="934"/>
      <c r="C981" s="934"/>
      <c r="D981" s="934"/>
      <c r="E981" s="934"/>
      <c r="F981" s="934"/>
      <c r="G981" s="934"/>
      <c r="H981" s="934"/>
      <c r="I981" s="934"/>
      <c r="J981" s="934"/>
      <c r="K981" s="934"/>
      <c r="L981" s="934"/>
      <c r="M981" s="934"/>
      <c r="N981" s="934"/>
      <c r="P981" s="934"/>
      <c r="Q981" s="934"/>
      <c r="R981" s="934"/>
      <c r="S981" s="934"/>
      <c r="T981" s="934"/>
    </row>
    <row r="982" ht="22.5" customHeight="1"/>
    <row r="983" spans="1:20" s="996" customFormat="1" ht="22.5" customHeight="1">
      <c r="A983" s="934"/>
      <c r="B983" s="934"/>
      <c r="C983" s="934"/>
      <c r="D983" s="934"/>
      <c r="E983" s="934"/>
      <c r="F983" s="934"/>
      <c r="G983" s="934"/>
      <c r="H983" s="934"/>
      <c r="I983" s="934"/>
      <c r="J983" s="934"/>
      <c r="K983" s="934"/>
      <c r="L983" s="934"/>
      <c r="M983" s="934"/>
      <c r="N983" s="934"/>
      <c r="P983" s="934"/>
      <c r="Q983" s="934"/>
      <c r="R983" s="934"/>
      <c r="S983" s="934"/>
      <c r="T983" s="934"/>
    </row>
    <row r="984" ht="22.5" customHeight="1"/>
    <row r="985" spans="1:20" s="996" customFormat="1" ht="22.5" customHeight="1">
      <c r="A985" s="934"/>
      <c r="B985" s="934"/>
      <c r="C985" s="934"/>
      <c r="D985" s="934"/>
      <c r="E985" s="934"/>
      <c r="F985" s="934"/>
      <c r="G985" s="934"/>
      <c r="H985" s="934"/>
      <c r="I985" s="934"/>
      <c r="J985" s="934"/>
      <c r="K985" s="934"/>
      <c r="L985" s="934"/>
      <c r="M985" s="934"/>
      <c r="N985" s="934"/>
      <c r="P985" s="934"/>
      <c r="Q985" s="934"/>
      <c r="R985" s="934"/>
      <c r="S985" s="934"/>
      <c r="T985" s="934"/>
    </row>
    <row r="986" ht="22.5" customHeight="1"/>
    <row r="987" spans="1:20" s="996" customFormat="1" ht="22.5" customHeight="1">
      <c r="A987" s="934"/>
      <c r="B987" s="934"/>
      <c r="C987" s="934"/>
      <c r="D987" s="934"/>
      <c r="E987" s="934"/>
      <c r="F987" s="934"/>
      <c r="G987" s="934"/>
      <c r="H987" s="934"/>
      <c r="I987" s="934"/>
      <c r="J987" s="934"/>
      <c r="K987" s="934"/>
      <c r="L987" s="934"/>
      <c r="M987" s="934"/>
      <c r="N987" s="934"/>
      <c r="P987" s="934"/>
      <c r="Q987" s="934"/>
      <c r="R987" s="934"/>
      <c r="S987" s="934"/>
      <c r="T987" s="934"/>
    </row>
    <row r="988" ht="22.5" customHeight="1"/>
    <row r="989" spans="1:20" s="996" customFormat="1" ht="22.5" customHeight="1">
      <c r="A989" s="934"/>
      <c r="B989" s="934"/>
      <c r="C989" s="934"/>
      <c r="D989" s="934"/>
      <c r="E989" s="934"/>
      <c r="F989" s="934"/>
      <c r="G989" s="934"/>
      <c r="H989" s="934"/>
      <c r="I989" s="934"/>
      <c r="J989" s="934"/>
      <c r="K989" s="934"/>
      <c r="L989" s="934"/>
      <c r="M989" s="934"/>
      <c r="N989" s="934"/>
      <c r="P989" s="934"/>
      <c r="Q989" s="934"/>
      <c r="R989" s="934"/>
      <c r="S989" s="934"/>
      <c r="T989" s="934"/>
    </row>
    <row r="990" ht="22.5" customHeight="1"/>
    <row r="991" spans="1:20" s="996" customFormat="1" ht="22.5" customHeight="1">
      <c r="A991" s="934"/>
      <c r="B991" s="934"/>
      <c r="C991" s="934"/>
      <c r="D991" s="934"/>
      <c r="E991" s="934"/>
      <c r="F991" s="934"/>
      <c r="G991" s="934"/>
      <c r="H991" s="934"/>
      <c r="I991" s="934"/>
      <c r="J991" s="934"/>
      <c r="K991" s="934"/>
      <c r="L991" s="934"/>
      <c r="M991" s="934"/>
      <c r="N991" s="934"/>
      <c r="P991" s="934"/>
      <c r="Q991" s="934"/>
      <c r="R991" s="934"/>
      <c r="S991" s="934"/>
      <c r="T991" s="934"/>
    </row>
    <row r="992" ht="22.5" customHeight="1"/>
    <row r="993" spans="1:20" s="996" customFormat="1" ht="22.5" customHeight="1">
      <c r="A993" s="934"/>
      <c r="B993" s="934"/>
      <c r="C993" s="934"/>
      <c r="D993" s="934"/>
      <c r="E993" s="934"/>
      <c r="F993" s="934"/>
      <c r="G993" s="934"/>
      <c r="H993" s="934"/>
      <c r="I993" s="934"/>
      <c r="J993" s="934"/>
      <c r="K993" s="934"/>
      <c r="L993" s="934"/>
      <c r="M993" s="934"/>
      <c r="N993" s="934"/>
      <c r="P993" s="934"/>
      <c r="Q993" s="934"/>
      <c r="R993" s="934"/>
      <c r="S993" s="934"/>
      <c r="T993" s="934"/>
    </row>
    <row r="994" ht="22.5" customHeight="1"/>
    <row r="995" spans="1:20" s="996" customFormat="1" ht="22.5" customHeight="1">
      <c r="A995" s="934"/>
      <c r="B995" s="934"/>
      <c r="C995" s="934"/>
      <c r="D995" s="934"/>
      <c r="E995" s="934"/>
      <c r="F995" s="934"/>
      <c r="G995" s="934"/>
      <c r="H995" s="934"/>
      <c r="I995" s="934"/>
      <c r="J995" s="934"/>
      <c r="K995" s="934"/>
      <c r="L995" s="934"/>
      <c r="M995" s="934"/>
      <c r="N995" s="934"/>
      <c r="P995" s="934"/>
      <c r="Q995" s="934"/>
      <c r="R995" s="934"/>
      <c r="S995" s="934"/>
      <c r="T995" s="934"/>
    </row>
    <row r="996" ht="22.5" customHeight="1"/>
    <row r="997" spans="1:20" s="996" customFormat="1" ht="22.5" customHeight="1">
      <c r="A997" s="934"/>
      <c r="B997" s="934"/>
      <c r="C997" s="934"/>
      <c r="D997" s="934"/>
      <c r="E997" s="934"/>
      <c r="F997" s="934"/>
      <c r="G997" s="934"/>
      <c r="H997" s="934"/>
      <c r="I997" s="934"/>
      <c r="J997" s="934"/>
      <c r="K997" s="934"/>
      <c r="L997" s="934"/>
      <c r="M997" s="934"/>
      <c r="N997" s="934"/>
      <c r="P997" s="934"/>
      <c r="Q997" s="934"/>
      <c r="R997" s="934"/>
      <c r="S997" s="934"/>
      <c r="T997" s="934"/>
    </row>
    <row r="998" ht="22.5" customHeight="1"/>
    <row r="999" spans="1:20" s="996" customFormat="1" ht="22.5" customHeight="1">
      <c r="A999" s="934"/>
      <c r="B999" s="934"/>
      <c r="C999" s="934"/>
      <c r="D999" s="934"/>
      <c r="E999" s="934"/>
      <c r="F999" s="934"/>
      <c r="G999" s="934"/>
      <c r="H999" s="934"/>
      <c r="I999" s="934"/>
      <c r="J999" s="934"/>
      <c r="K999" s="934"/>
      <c r="L999" s="934"/>
      <c r="M999" s="934"/>
      <c r="N999" s="934"/>
      <c r="P999" s="934"/>
      <c r="Q999" s="934"/>
      <c r="R999" s="934"/>
      <c r="S999" s="934"/>
      <c r="T999" s="934"/>
    </row>
    <row r="1000" ht="22.5" customHeight="1"/>
    <row r="1001" spans="1:20" s="996" customFormat="1" ht="22.5" customHeight="1">
      <c r="A1001" s="934"/>
      <c r="B1001" s="934"/>
      <c r="C1001" s="934"/>
      <c r="D1001" s="934"/>
      <c r="E1001" s="934"/>
      <c r="F1001" s="934"/>
      <c r="G1001" s="934"/>
      <c r="H1001" s="934"/>
      <c r="I1001" s="934"/>
      <c r="J1001" s="934"/>
      <c r="K1001" s="934"/>
      <c r="L1001" s="934"/>
      <c r="M1001" s="934"/>
      <c r="N1001" s="934"/>
      <c r="P1001" s="934"/>
      <c r="Q1001" s="934"/>
      <c r="R1001" s="934"/>
      <c r="S1001" s="934"/>
      <c r="T1001" s="934"/>
    </row>
    <row r="1002" ht="22.5" customHeight="1"/>
    <row r="1003" spans="1:20" s="996" customFormat="1" ht="22.5" customHeight="1">
      <c r="A1003" s="934"/>
      <c r="B1003" s="934"/>
      <c r="C1003" s="934"/>
      <c r="D1003" s="934"/>
      <c r="E1003" s="934"/>
      <c r="F1003" s="934"/>
      <c r="G1003" s="934"/>
      <c r="H1003" s="934"/>
      <c r="I1003" s="934"/>
      <c r="J1003" s="934"/>
      <c r="K1003" s="934"/>
      <c r="L1003" s="934"/>
      <c r="M1003" s="934"/>
      <c r="N1003" s="934"/>
      <c r="P1003" s="934"/>
      <c r="Q1003" s="934"/>
      <c r="R1003" s="934"/>
      <c r="S1003" s="934"/>
      <c r="T1003" s="934"/>
    </row>
    <row r="1004" ht="22.5" customHeight="1"/>
    <row r="1005" spans="1:20" s="996" customFormat="1" ht="22.5" customHeight="1">
      <c r="A1005" s="934"/>
      <c r="B1005" s="934"/>
      <c r="C1005" s="934"/>
      <c r="D1005" s="934"/>
      <c r="E1005" s="934"/>
      <c r="F1005" s="934"/>
      <c r="G1005" s="934"/>
      <c r="H1005" s="934"/>
      <c r="I1005" s="934"/>
      <c r="J1005" s="934"/>
      <c r="K1005" s="934"/>
      <c r="L1005" s="934"/>
      <c r="M1005" s="934"/>
      <c r="N1005" s="934"/>
      <c r="P1005" s="934"/>
      <c r="Q1005" s="934"/>
      <c r="R1005" s="934"/>
      <c r="S1005" s="934"/>
      <c r="T1005" s="934"/>
    </row>
    <row r="1006" ht="22.5" customHeight="1"/>
    <row r="1007" spans="1:20" s="996" customFormat="1" ht="22.5" customHeight="1">
      <c r="A1007" s="934"/>
      <c r="B1007" s="934"/>
      <c r="C1007" s="934"/>
      <c r="D1007" s="934"/>
      <c r="E1007" s="934"/>
      <c r="F1007" s="934"/>
      <c r="G1007" s="934"/>
      <c r="H1007" s="934"/>
      <c r="I1007" s="934"/>
      <c r="J1007" s="934"/>
      <c r="K1007" s="934"/>
      <c r="L1007" s="934"/>
      <c r="M1007" s="934"/>
      <c r="N1007" s="934"/>
      <c r="P1007" s="934"/>
      <c r="Q1007" s="934"/>
      <c r="R1007" s="934"/>
      <c r="S1007" s="934"/>
      <c r="T1007" s="934"/>
    </row>
    <row r="1008" ht="22.5" customHeight="1"/>
    <row r="1009" spans="1:20" s="996" customFormat="1" ht="22.5" customHeight="1">
      <c r="A1009" s="934"/>
      <c r="B1009" s="934"/>
      <c r="C1009" s="934"/>
      <c r="D1009" s="934"/>
      <c r="E1009" s="934"/>
      <c r="F1009" s="934"/>
      <c r="G1009" s="934"/>
      <c r="H1009" s="934"/>
      <c r="I1009" s="934"/>
      <c r="J1009" s="934"/>
      <c r="K1009" s="934"/>
      <c r="L1009" s="934"/>
      <c r="M1009" s="934"/>
      <c r="N1009" s="934"/>
      <c r="P1009" s="934"/>
      <c r="Q1009" s="934"/>
      <c r="R1009" s="934"/>
      <c r="S1009" s="934"/>
      <c r="T1009" s="934"/>
    </row>
    <row r="1010" ht="22.5" customHeight="1"/>
    <row r="1011" spans="1:20" s="996" customFormat="1" ht="22.5" customHeight="1">
      <c r="A1011" s="934"/>
      <c r="B1011" s="934"/>
      <c r="C1011" s="934"/>
      <c r="D1011" s="934"/>
      <c r="E1011" s="934"/>
      <c r="F1011" s="934"/>
      <c r="G1011" s="934"/>
      <c r="H1011" s="934"/>
      <c r="I1011" s="934"/>
      <c r="J1011" s="934"/>
      <c r="K1011" s="934"/>
      <c r="L1011" s="934"/>
      <c r="M1011" s="934"/>
      <c r="N1011" s="934"/>
      <c r="P1011" s="934"/>
      <c r="Q1011" s="934"/>
      <c r="R1011" s="934"/>
      <c r="S1011" s="934"/>
      <c r="T1011" s="934"/>
    </row>
    <row r="1012" ht="22.5" customHeight="1"/>
    <row r="1013" spans="1:20" s="996" customFormat="1" ht="22.5" customHeight="1">
      <c r="A1013" s="934"/>
      <c r="B1013" s="934"/>
      <c r="C1013" s="934"/>
      <c r="D1013" s="934"/>
      <c r="E1013" s="934"/>
      <c r="F1013" s="934"/>
      <c r="G1013" s="934"/>
      <c r="H1013" s="934"/>
      <c r="I1013" s="934"/>
      <c r="J1013" s="934"/>
      <c r="K1013" s="934"/>
      <c r="L1013" s="934"/>
      <c r="M1013" s="934"/>
      <c r="N1013" s="934"/>
      <c r="P1013" s="934"/>
      <c r="Q1013" s="934"/>
      <c r="R1013" s="934"/>
      <c r="S1013" s="934"/>
      <c r="T1013" s="934"/>
    </row>
    <row r="1014" ht="22.5" customHeight="1"/>
    <row r="1015" spans="1:20" s="996" customFormat="1" ht="22.5" customHeight="1">
      <c r="A1015" s="934"/>
      <c r="B1015" s="934"/>
      <c r="C1015" s="934"/>
      <c r="D1015" s="934"/>
      <c r="E1015" s="934"/>
      <c r="F1015" s="934"/>
      <c r="G1015" s="934"/>
      <c r="H1015" s="934"/>
      <c r="I1015" s="934"/>
      <c r="J1015" s="934"/>
      <c r="K1015" s="934"/>
      <c r="L1015" s="934"/>
      <c r="M1015" s="934"/>
      <c r="N1015" s="934"/>
      <c r="P1015" s="934"/>
      <c r="Q1015" s="934"/>
      <c r="R1015" s="934"/>
      <c r="S1015" s="934"/>
      <c r="T1015" s="934"/>
    </row>
    <row r="1016" ht="22.5" customHeight="1"/>
    <row r="1017" spans="1:20" s="996" customFormat="1" ht="22.5" customHeight="1">
      <c r="A1017" s="934"/>
      <c r="B1017" s="934"/>
      <c r="C1017" s="934"/>
      <c r="D1017" s="934"/>
      <c r="E1017" s="934"/>
      <c r="F1017" s="934"/>
      <c r="G1017" s="934"/>
      <c r="H1017" s="934"/>
      <c r="I1017" s="934"/>
      <c r="J1017" s="934"/>
      <c r="K1017" s="934"/>
      <c r="L1017" s="934"/>
      <c r="M1017" s="934"/>
      <c r="N1017" s="934"/>
      <c r="P1017" s="934"/>
      <c r="Q1017" s="934"/>
      <c r="R1017" s="934"/>
      <c r="S1017" s="934"/>
      <c r="T1017" s="934"/>
    </row>
    <row r="1018" ht="22.5" customHeight="1"/>
    <row r="1019" spans="1:20" s="996" customFormat="1" ht="22.5" customHeight="1">
      <c r="A1019" s="934"/>
      <c r="B1019" s="934"/>
      <c r="C1019" s="934"/>
      <c r="D1019" s="934"/>
      <c r="E1019" s="934"/>
      <c r="F1019" s="934"/>
      <c r="G1019" s="934"/>
      <c r="H1019" s="934"/>
      <c r="I1019" s="934"/>
      <c r="J1019" s="934"/>
      <c r="K1019" s="934"/>
      <c r="L1019" s="934"/>
      <c r="M1019" s="934"/>
      <c r="N1019" s="934"/>
      <c r="P1019" s="934"/>
      <c r="Q1019" s="934"/>
      <c r="R1019" s="934"/>
      <c r="S1019" s="934"/>
      <c r="T1019" s="934"/>
    </row>
    <row r="1020" ht="22.5" customHeight="1"/>
    <row r="1021" spans="1:20" s="996" customFormat="1" ht="22.5" customHeight="1">
      <c r="A1021" s="934"/>
      <c r="B1021" s="934"/>
      <c r="C1021" s="934"/>
      <c r="D1021" s="934"/>
      <c r="E1021" s="934"/>
      <c r="F1021" s="934"/>
      <c r="G1021" s="934"/>
      <c r="H1021" s="934"/>
      <c r="I1021" s="934"/>
      <c r="J1021" s="934"/>
      <c r="K1021" s="934"/>
      <c r="L1021" s="934"/>
      <c r="M1021" s="934"/>
      <c r="N1021" s="934"/>
      <c r="P1021" s="934"/>
      <c r="Q1021" s="934"/>
      <c r="R1021" s="934"/>
      <c r="S1021" s="934"/>
      <c r="T1021" s="934"/>
    </row>
    <row r="1022" ht="22.5" customHeight="1"/>
    <row r="1023" spans="1:20" s="996" customFormat="1" ht="22.5" customHeight="1">
      <c r="A1023" s="934"/>
      <c r="B1023" s="934"/>
      <c r="C1023" s="934"/>
      <c r="D1023" s="934"/>
      <c r="E1023" s="934"/>
      <c r="F1023" s="934"/>
      <c r="G1023" s="934"/>
      <c r="H1023" s="934"/>
      <c r="I1023" s="934"/>
      <c r="J1023" s="934"/>
      <c r="K1023" s="934"/>
      <c r="L1023" s="934"/>
      <c r="M1023" s="934"/>
      <c r="N1023" s="934"/>
      <c r="P1023" s="934"/>
      <c r="Q1023" s="934"/>
      <c r="R1023" s="934"/>
      <c r="S1023" s="934"/>
      <c r="T1023" s="934"/>
    </row>
    <row r="1024" ht="22.5" customHeight="1"/>
    <row r="1025" spans="1:20" s="996" customFormat="1" ht="22.5" customHeight="1">
      <c r="A1025" s="934"/>
      <c r="B1025" s="934"/>
      <c r="C1025" s="934"/>
      <c r="D1025" s="934"/>
      <c r="E1025" s="934"/>
      <c r="F1025" s="934"/>
      <c r="G1025" s="934"/>
      <c r="H1025" s="934"/>
      <c r="I1025" s="934"/>
      <c r="J1025" s="934"/>
      <c r="K1025" s="934"/>
      <c r="L1025" s="934"/>
      <c r="M1025" s="934"/>
      <c r="N1025" s="934"/>
      <c r="P1025" s="934"/>
      <c r="Q1025" s="934"/>
      <c r="R1025" s="934"/>
      <c r="S1025" s="934"/>
      <c r="T1025" s="934"/>
    </row>
    <row r="1026" ht="22.5" customHeight="1"/>
    <row r="1027" spans="1:20" s="996" customFormat="1" ht="22.5" customHeight="1">
      <c r="A1027" s="934"/>
      <c r="B1027" s="934"/>
      <c r="C1027" s="934"/>
      <c r="D1027" s="934"/>
      <c r="E1027" s="934"/>
      <c r="F1027" s="934"/>
      <c r="G1027" s="934"/>
      <c r="H1027" s="934"/>
      <c r="I1027" s="934"/>
      <c r="J1027" s="934"/>
      <c r="K1027" s="934"/>
      <c r="L1027" s="934"/>
      <c r="M1027" s="934"/>
      <c r="N1027" s="934"/>
      <c r="P1027" s="934"/>
      <c r="Q1027" s="934"/>
      <c r="R1027" s="934"/>
      <c r="S1027" s="934"/>
      <c r="T1027" s="934"/>
    </row>
    <row r="1028" ht="22.5" customHeight="1"/>
    <row r="1029" spans="1:20" s="996" customFormat="1" ht="22.5" customHeight="1">
      <c r="A1029" s="934"/>
      <c r="B1029" s="934"/>
      <c r="C1029" s="934"/>
      <c r="D1029" s="934"/>
      <c r="E1029" s="934"/>
      <c r="F1029" s="934"/>
      <c r="G1029" s="934"/>
      <c r="H1029" s="934"/>
      <c r="I1029" s="934"/>
      <c r="J1029" s="934"/>
      <c r="K1029" s="934"/>
      <c r="L1029" s="934"/>
      <c r="M1029" s="934"/>
      <c r="N1029" s="934"/>
      <c r="P1029" s="934"/>
      <c r="Q1029" s="934"/>
      <c r="R1029" s="934"/>
      <c r="S1029" s="934"/>
      <c r="T1029" s="934"/>
    </row>
    <row r="1030" ht="22.5" customHeight="1"/>
    <row r="1031" spans="1:20" s="996" customFormat="1" ht="22.5" customHeight="1">
      <c r="A1031" s="934"/>
      <c r="B1031" s="934"/>
      <c r="C1031" s="934"/>
      <c r="D1031" s="934"/>
      <c r="E1031" s="934"/>
      <c r="F1031" s="934"/>
      <c r="G1031" s="934"/>
      <c r="H1031" s="934"/>
      <c r="I1031" s="934"/>
      <c r="J1031" s="934"/>
      <c r="K1031" s="934"/>
      <c r="L1031" s="934"/>
      <c r="M1031" s="934"/>
      <c r="N1031" s="934"/>
      <c r="P1031" s="934"/>
      <c r="Q1031" s="934"/>
      <c r="R1031" s="934"/>
      <c r="S1031" s="934"/>
      <c r="T1031" s="934"/>
    </row>
    <row r="1032" ht="22.5" customHeight="1"/>
    <row r="1033" spans="1:20" s="996" customFormat="1" ht="22.5" customHeight="1">
      <c r="A1033" s="934"/>
      <c r="B1033" s="934"/>
      <c r="C1033" s="934"/>
      <c r="D1033" s="934"/>
      <c r="E1033" s="934"/>
      <c r="F1033" s="934"/>
      <c r="G1033" s="934"/>
      <c r="H1033" s="934"/>
      <c r="I1033" s="934"/>
      <c r="J1033" s="934"/>
      <c r="K1033" s="934"/>
      <c r="L1033" s="934"/>
      <c r="M1033" s="934"/>
      <c r="N1033" s="934"/>
      <c r="P1033" s="934"/>
      <c r="Q1033" s="934"/>
      <c r="R1033" s="934"/>
      <c r="S1033" s="934"/>
      <c r="T1033" s="934"/>
    </row>
    <row r="1034" ht="22.5" customHeight="1"/>
    <row r="1035" spans="1:20" s="996" customFormat="1" ht="22.5" customHeight="1">
      <c r="A1035" s="934"/>
      <c r="B1035" s="934"/>
      <c r="C1035" s="934"/>
      <c r="D1035" s="934"/>
      <c r="E1035" s="934"/>
      <c r="F1035" s="934"/>
      <c r="G1035" s="934"/>
      <c r="H1035" s="934"/>
      <c r="I1035" s="934"/>
      <c r="J1035" s="934"/>
      <c r="K1035" s="934"/>
      <c r="L1035" s="934"/>
      <c r="M1035" s="934"/>
      <c r="N1035" s="934"/>
      <c r="P1035" s="934"/>
      <c r="Q1035" s="934"/>
      <c r="R1035" s="934"/>
      <c r="S1035" s="934"/>
      <c r="T1035" s="934"/>
    </row>
    <row r="1036" ht="22.5" customHeight="1"/>
    <row r="1037" spans="1:20" s="996" customFormat="1" ht="22.5" customHeight="1">
      <c r="A1037" s="934"/>
      <c r="B1037" s="934"/>
      <c r="C1037" s="934"/>
      <c r="D1037" s="934"/>
      <c r="E1037" s="934"/>
      <c r="F1037" s="934"/>
      <c r="G1037" s="934"/>
      <c r="H1037" s="934"/>
      <c r="I1037" s="934"/>
      <c r="J1037" s="934"/>
      <c r="K1037" s="934"/>
      <c r="L1037" s="934"/>
      <c r="M1037" s="934"/>
      <c r="N1037" s="934"/>
      <c r="P1037" s="934"/>
      <c r="Q1037" s="934"/>
      <c r="R1037" s="934"/>
      <c r="S1037" s="934"/>
      <c r="T1037" s="934"/>
    </row>
    <row r="1038" ht="22.5" customHeight="1"/>
    <row r="1039" spans="1:20" s="996" customFormat="1" ht="22.5" customHeight="1">
      <c r="A1039" s="934"/>
      <c r="B1039" s="934"/>
      <c r="C1039" s="934"/>
      <c r="D1039" s="934"/>
      <c r="E1039" s="934"/>
      <c r="F1039" s="934"/>
      <c r="G1039" s="934"/>
      <c r="H1039" s="934"/>
      <c r="I1039" s="934"/>
      <c r="J1039" s="934"/>
      <c r="K1039" s="934"/>
      <c r="L1039" s="934"/>
      <c r="M1039" s="934"/>
      <c r="N1039" s="934"/>
      <c r="P1039" s="934"/>
      <c r="Q1039" s="934"/>
      <c r="R1039" s="934"/>
      <c r="S1039" s="934"/>
      <c r="T1039" s="934"/>
    </row>
    <row r="1040" ht="22.5" customHeight="1"/>
    <row r="1041" spans="1:20" s="996" customFormat="1" ht="22.5" customHeight="1">
      <c r="A1041" s="934"/>
      <c r="B1041" s="934"/>
      <c r="C1041" s="934"/>
      <c r="D1041" s="934"/>
      <c r="E1041" s="934"/>
      <c r="F1041" s="934"/>
      <c r="G1041" s="934"/>
      <c r="H1041" s="934"/>
      <c r="I1041" s="934"/>
      <c r="J1041" s="934"/>
      <c r="K1041" s="934"/>
      <c r="L1041" s="934"/>
      <c r="M1041" s="934"/>
      <c r="N1041" s="934"/>
      <c r="P1041" s="934"/>
      <c r="Q1041" s="934"/>
      <c r="R1041" s="934"/>
      <c r="S1041" s="934"/>
      <c r="T1041" s="934"/>
    </row>
    <row r="1042" ht="22.5" customHeight="1"/>
    <row r="1043" spans="1:20" s="996" customFormat="1" ht="22.5" customHeight="1">
      <c r="A1043" s="934"/>
      <c r="B1043" s="934"/>
      <c r="C1043" s="934"/>
      <c r="D1043" s="934"/>
      <c r="E1043" s="934"/>
      <c r="F1043" s="934"/>
      <c r="G1043" s="934"/>
      <c r="H1043" s="934"/>
      <c r="I1043" s="934"/>
      <c r="J1043" s="934"/>
      <c r="K1043" s="934"/>
      <c r="L1043" s="934"/>
      <c r="M1043" s="934"/>
      <c r="N1043" s="934"/>
      <c r="P1043" s="934"/>
      <c r="Q1043" s="934"/>
      <c r="R1043" s="934"/>
      <c r="S1043" s="934"/>
      <c r="T1043" s="934"/>
    </row>
    <row r="1044" ht="22.5" customHeight="1"/>
    <row r="1045" spans="1:20" s="996" customFormat="1" ht="22.5" customHeight="1">
      <c r="A1045" s="934"/>
      <c r="B1045" s="934"/>
      <c r="C1045" s="934"/>
      <c r="D1045" s="934"/>
      <c r="E1045" s="934"/>
      <c r="F1045" s="934"/>
      <c r="G1045" s="934"/>
      <c r="H1045" s="934"/>
      <c r="I1045" s="934"/>
      <c r="J1045" s="934"/>
      <c r="K1045" s="934"/>
      <c r="L1045" s="934"/>
      <c r="M1045" s="934"/>
      <c r="N1045" s="934"/>
      <c r="P1045" s="934"/>
      <c r="Q1045" s="934"/>
      <c r="R1045" s="934"/>
      <c r="S1045" s="934"/>
      <c r="T1045" s="934"/>
    </row>
    <row r="1046" ht="22.5" customHeight="1"/>
    <row r="1047" spans="1:20" s="996" customFormat="1" ht="22.5" customHeight="1">
      <c r="A1047" s="934"/>
      <c r="B1047" s="934"/>
      <c r="C1047" s="934"/>
      <c r="D1047" s="934"/>
      <c r="E1047" s="934"/>
      <c r="F1047" s="934"/>
      <c r="G1047" s="934"/>
      <c r="H1047" s="934"/>
      <c r="I1047" s="934"/>
      <c r="J1047" s="934"/>
      <c r="K1047" s="934"/>
      <c r="L1047" s="934"/>
      <c r="M1047" s="934"/>
      <c r="N1047" s="934"/>
      <c r="P1047" s="934"/>
      <c r="Q1047" s="934"/>
      <c r="R1047" s="934"/>
      <c r="S1047" s="934"/>
      <c r="T1047" s="934"/>
    </row>
    <row r="1048" ht="22.5" customHeight="1"/>
    <row r="1049" spans="1:20" s="996" customFormat="1" ht="22.5" customHeight="1">
      <c r="A1049" s="934"/>
      <c r="B1049" s="934"/>
      <c r="C1049" s="934"/>
      <c r="D1049" s="934"/>
      <c r="E1049" s="934"/>
      <c r="F1049" s="934"/>
      <c r="G1049" s="934"/>
      <c r="H1049" s="934"/>
      <c r="I1049" s="934"/>
      <c r="J1049" s="934"/>
      <c r="K1049" s="934"/>
      <c r="L1049" s="934"/>
      <c r="M1049" s="934"/>
      <c r="N1049" s="934"/>
      <c r="P1049" s="934"/>
      <c r="Q1049" s="934"/>
      <c r="R1049" s="934"/>
      <c r="S1049" s="934"/>
      <c r="T1049" s="934"/>
    </row>
    <row r="1050" ht="22.5" customHeight="1"/>
    <row r="1051" spans="1:20" s="996" customFormat="1" ht="22.5" customHeight="1">
      <c r="A1051" s="934"/>
      <c r="B1051" s="934"/>
      <c r="C1051" s="934"/>
      <c r="D1051" s="934"/>
      <c r="E1051" s="934"/>
      <c r="F1051" s="934"/>
      <c r="G1051" s="934"/>
      <c r="H1051" s="934"/>
      <c r="I1051" s="934"/>
      <c r="J1051" s="934"/>
      <c r="K1051" s="934"/>
      <c r="L1051" s="934"/>
      <c r="M1051" s="934"/>
      <c r="N1051" s="934"/>
      <c r="P1051" s="934"/>
      <c r="Q1051" s="934"/>
      <c r="R1051" s="934"/>
      <c r="S1051" s="934"/>
      <c r="T1051" s="934"/>
    </row>
    <row r="1052" ht="22.5" customHeight="1"/>
    <row r="1053" spans="1:20" s="996" customFormat="1" ht="22.5" customHeight="1">
      <c r="A1053" s="934"/>
      <c r="B1053" s="934"/>
      <c r="C1053" s="934"/>
      <c r="D1053" s="934"/>
      <c r="E1053" s="934"/>
      <c r="F1053" s="934"/>
      <c r="G1053" s="934"/>
      <c r="H1053" s="934"/>
      <c r="I1053" s="934"/>
      <c r="J1053" s="934"/>
      <c r="K1053" s="934"/>
      <c r="L1053" s="934"/>
      <c r="M1053" s="934"/>
      <c r="N1053" s="934"/>
      <c r="P1053" s="934"/>
      <c r="Q1053" s="934"/>
      <c r="R1053" s="934"/>
      <c r="S1053" s="934"/>
      <c r="T1053" s="934"/>
    </row>
    <row r="1054" ht="22.5" customHeight="1"/>
    <row r="1055" spans="1:20" s="996" customFormat="1" ht="22.5" customHeight="1">
      <c r="A1055" s="934"/>
      <c r="B1055" s="934"/>
      <c r="C1055" s="934"/>
      <c r="D1055" s="934"/>
      <c r="E1055" s="934"/>
      <c r="F1055" s="934"/>
      <c r="G1055" s="934"/>
      <c r="H1055" s="934"/>
      <c r="I1055" s="934"/>
      <c r="J1055" s="934"/>
      <c r="K1055" s="934"/>
      <c r="L1055" s="934"/>
      <c r="M1055" s="934"/>
      <c r="N1055" s="934"/>
      <c r="P1055" s="934"/>
      <c r="Q1055" s="934"/>
      <c r="R1055" s="934"/>
      <c r="S1055" s="934"/>
      <c r="T1055" s="934"/>
    </row>
    <row r="1056" ht="22.5" customHeight="1"/>
    <row r="1057" spans="1:20" s="996" customFormat="1" ht="22.5" customHeight="1">
      <c r="A1057" s="934"/>
      <c r="B1057" s="934"/>
      <c r="C1057" s="934"/>
      <c r="D1057" s="934"/>
      <c r="E1057" s="934"/>
      <c r="F1057" s="934"/>
      <c r="G1057" s="934"/>
      <c r="H1057" s="934"/>
      <c r="I1057" s="934"/>
      <c r="J1057" s="934"/>
      <c r="K1057" s="934"/>
      <c r="L1057" s="934"/>
      <c r="M1057" s="934"/>
      <c r="N1057" s="934"/>
      <c r="P1057" s="934"/>
      <c r="Q1057" s="934"/>
      <c r="R1057" s="934"/>
      <c r="S1057" s="934"/>
      <c r="T1057" s="934"/>
    </row>
    <row r="1058" ht="22.5" customHeight="1"/>
    <row r="1059" spans="1:20" s="996" customFormat="1" ht="22.5" customHeight="1">
      <c r="A1059" s="934"/>
      <c r="B1059" s="934"/>
      <c r="C1059" s="934"/>
      <c r="D1059" s="934"/>
      <c r="E1059" s="934"/>
      <c r="F1059" s="934"/>
      <c r="G1059" s="934"/>
      <c r="H1059" s="934"/>
      <c r="I1059" s="934"/>
      <c r="J1059" s="934"/>
      <c r="K1059" s="934"/>
      <c r="L1059" s="934"/>
      <c r="M1059" s="934"/>
      <c r="N1059" s="934"/>
      <c r="P1059" s="934"/>
      <c r="Q1059" s="934"/>
      <c r="R1059" s="934"/>
      <c r="S1059" s="934"/>
      <c r="T1059" s="934"/>
    </row>
    <row r="1060" ht="22.5" customHeight="1"/>
    <row r="1061" spans="1:20" s="996" customFormat="1" ht="22.5" customHeight="1">
      <c r="A1061" s="934"/>
      <c r="B1061" s="934"/>
      <c r="C1061" s="934"/>
      <c r="D1061" s="934"/>
      <c r="E1061" s="934"/>
      <c r="F1061" s="934"/>
      <c r="G1061" s="934"/>
      <c r="H1061" s="934"/>
      <c r="I1061" s="934"/>
      <c r="J1061" s="934"/>
      <c r="K1061" s="934"/>
      <c r="L1061" s="934"/>
      <c r="M1061" s="934"/>
      <c r="N1061" s="934"/>
      <c r="P1061" s="934"/>
      <c r="Q1061" s="934"/>
      <c r="R1061" s="934"/>
      <c r="S1061" s="934"/>
      <c r="T1061" s="934"/>
    </row>
    <row r="1062" ht="22.5" customHeight="1"/>
    <row r="1063" spans="1:20" s="996" customFormat="1" ht="22.5" customHeight="1">
      <c r="A1063" s="934"/>
      <c r="B1063" s="934"/>
      <c r="C1063" s="934"/>
      <c r="D1063" s="934"/>
      <c r="E1063" s="934"/>
      <c r="F1063" s="934"/>
      <c r="G1063" s="934"/>
      <c r="H1063" s="934"/>
      <c r="I1063" s="934"/>
      <c r="J1063" s="934"/>
      <c r="K1063" s="934"/>
      <c r="L1063" s="934"/>
      <c r="M1063" s="934"/>
      <c r="N1063" s="934"/>
      <c r="P1063" s="934"/>
      <c r="Q1063" s="934"/>
      <c r="R1063" s="934"/>
      <c r="S1063" s="934"/>
      <c r="T1063" s="934"/>
    </row>
    <row r="1064" ht="22.5" customHeight="1"/>
    <row r="1065" spans="1:20" s="996" customFormat="1" ht="22.5" customHeight="1">
      <c r="A1065" s="934"/>
      <c r="B1065" s="934"/>
      <c r="C1065" s="934"/>
      <c r="D1065" s="934"/>
      <c r="E1065" s="934"/>
      <c r="F1065" s="934"/>
      <c r="G1065" s="934"/>
      <c r="H1065" s="934"/>
      <c r="I1065" s="934"/>
      <c r="J1065" s="934"/>
      <c r="K1065" s="934"/>
      <c r="L1065" s="934"/>
      <c r="M1065" s="934"/>
      <c r="N1065" s="934"/>
      <c r="P1065" s="934"/>
      <c r="Q1065" s="934"/>
      <c r="R1065" s="934"/>
      <c r="S1065" s="934"/>
      <c r="T1065" s="934"/>
    </row>
    <row r="1066" ht="22.5" customHeight="1"/>
    <row r="1067" spans="1:20" s="996" customFormat="1" ht="22.5" customHeight="1">
      <c r="A1067" s="934"/>
      <c r="B1067" s="934"/>
      <c r="C1067" s="934"/>
      <c r="D1067" s="934"/>
      <c r="E1067" s="934"/>
      <c r="F1067" s="934"/>
      <c r="G1067" s="934"/>
      <c r="H1067" s="934"/>
      <c r="I1067" s="934"/>
      <c r="J1067" s="934"/>
      <c r="K1067" s="934"/>
      <c r="L1067" s="934"/>
      <c r="M1067" s="934"/>
      <c r="N1067" s="934"/>
      <c r="P1067" s="934"/>
      <c r="Q1067" s="934"/>
      <c r="R1067" s="934"/>
      <c r="S1067" s="934"/>
      <c r="T1067" s="934"/>
    </row>
    <row r="1068" ht="22.5" customHeight="1"/>
    <row r="1069" spans="1:20" s="996" customFormat="1" ht="22.5" customHeight="1">
      <c r="A1069" s="934"/>
      <c r="B1069" s="934"/>
      <c r="C1069" s="934"/>
      <c r="D1069" s="934"/>
      <c r="E1069" s="934"/>
      <c r="F1069" s="934"/>
      <c r="G1069" s="934"/>
      <c r="H1069" s="934"/>
      <c r="I1069" s="934"/>
      <c r="J1069" s="934"/>
      <c r="K1069" s="934"/>
      <c r="L1069" s="934"/>
      <c r="M1069" s="934"/>
      <c r="N1069" s="934"/>
      <c r="P1069" s="934"/>
      <c r="Q1069" s="934"/>
      <c r="R1069" s="934"/>
      <c r="S1069" s="934"/>
      <c r="T1069" s="934"/>
    </row>
    <row r="1070" ht="22.5" customHeight="1"/>
    <row r="1071" spans="1:20" s="996" customFormat="1" ht="22.5" customHeight="1">
      <c r="A1071" s="934"/>
      <c r="B1071" s="934"/>
      <c r="C1071" s="934"/>
      <c r="D1071" s="934"/>
      <c r="E1071" s="934"/>
      <c r="F1071" s="934"/>
      <c r="G1071" s="934"/>
      <c r="H1071" s="934"/>
      <c r="I1071" s="934"/>
      <c r="J1071" s="934"/>
      <c r="K1071" s="934"/>
      <c r="L1071" s="934"/>
      <c r="M1071" s="934"/>
      <c r="N1071" s="934"/>
      <c r="P1071" s="934"/>
      <c r="Q1071" s="934"/>
      <c r="R1071" s="934"/>
      <c r="S1071" s="934"/>
      <c r="T1071" s="934"/>
    </row>
    <row r="1072" ht="22.5" customHeight="1"/>
    <row r="1073" spans="1:20" s="996" customFormat="1" ht="22.5" customHeight="1">
      <c r="A1073" s="934"/>
      <c r="B1073" s="934"/>
      <c r="C1073" s="934"/>
      <c r="D1073" s="934"/>
      <c r="E1073" s="934"/>
      <c r="F1073" s="934"/>
      <c r="G1073" s="934"/>
      <c r="H1073" s="934"/>
      <c r="I1073" s="934"/>
      <c r="J1073" s="934"/>
      <c r="K1073" s="934"/>
      <c r="L1073" s="934"/>
      <c r="M1073" s="934"/>
      <c r="N1073" s="934"/>
      <c r="P1073" s="934"/>
      <c r="Q1073" s="934"/>
      <c r="R1073" s="934"/>
      <c r="S1073" s="934"/>
      <c r="T1073" s="934"/>
    </row>
    <row r="1074" ht="22.5" customHeight="1"/>
    <row r="1075" spans="1:20" s="996" customFormat="1" ht="22.5" customHeight="1">
      <c r="A1075" s="934"/>
      <c r="B1075" s="934"/>
      <c r="C1075" s="934"/>
      <c r="D1075" s="934"/>
      <c r="E1075" s="934"/>
      <c r="F1075" s="934"/>
      <c r="G1075" s="934"/>
      <c r="H1075" s="934"/>
      <c r="I1075" s="934"/>
      <c r="J1075" s="934"/>
      <c r="K1075" s="934"/>
      <c r="L1075" s="934"/>
      <c r="M1075" s="934"/>
      <c r="N1075" s="934"/>
      <c r="P1075" s="934"/>
      <c r="Q1075" s="934"/>
      <c r="R1075" s="934"/>
      <c r="S1075" s="934"/>
      <c r="T1075" s="934"/>
    </row>
    <row r="1076" ht="22.5" customHeight="1"/>
    <row r="1077" spans="1:20" s="996" customFormat="1" ht="22.5" customHeight="1">
      <c r="A1077" s="934"/>
      <c r="B1077" s="934"/>
      <c r="C1077" s="934"/>
      <c r="D1077" s="934"/>
      <c r="E1077" s="934"/>
      <c r="F1077" s="934"/>
      <c r="G1077" s="934"/>
      <c r="H1077" s="934"/>
      <c r="I1077" s="934"/>
      <c r="J1077" s="934"/>
      <c r="K1077" s="934"/>
      <c r="L1077" s="934"/>
      <c r="M1077" s="934"/>
      <c r="N1077" s="934"/>
      <c r="P1077" s="934"/>
      <c r="Q1077" s="934"/>
      <c r="R1077" s="934"/>
      <c r="S1077" s="934"/>
      <c r="T1077" s="934"/>
    </row>
    <row r="1078" ht="22.5" customHeight="1"/>
    <row r="1079" spans="1:20" s="996" customFormat="1" ht="22.5" customHeight="1">
      <c r="A1079" s="934"/>
      <c r="B1079" s="934"/>
      <c r="C1079" s="934"/>
      <c r="D1079" s="934"/>
      <c r="E1079" s="934"/>
      <c r="F1079" s="934"/>
      <c r="G1079" s="934"/>
      <c r="H1079" s="934"/>
      <c r="I1079" s="934"/>
      <c r="J1079" s="934"/>
      <c r="K1079" s="934"/>
      <c r="L1079" s="934"/>
      <c r="M1079" s="934"/>
      <c r="N1079" s="934"/>
      <c r="P1079" s="934"/>
      <c r="Q1079" s="934"/>
      <c r="R1079" s="934"/>
      <c r="S1079" s="934"/>
      <c r="T1079" s="934"/>
    </row>
    <row r="1080" ht="22.5" customHeight="1"/>
    <row r="1081" spans="1:20" s="996" customFormat="1" ht="22.5" customHeight="1">
      <c r="A1081" s="934"/>
      <c r="B1081" s="934"/>
      <c r="C1081" s="934"/>
      <c r="D1081" s="934"/>
      <c r="E1081" s="934"/>
      <c r="F1081" s="934"/>
      <c r="G1081" s="934"/>
      <c r="H1081" s="934"/>
      <c r="I1081" s="934"/>
      <c r="J1081" s="934"/>
      <c r="K1081" s="934"/>
      <c r="L1081" s="934"/>
      <c r="M1081" s="934"/>
      <c r="N1081" s="934"/>
      <c r="P1081" s="934"/>
      <c r="Q1081" s="934"/>
      <c r="R1081" s="934"/>
      <c r="S1081" s="934"/>
      <c r="T1081" s="934"/>
    </row>
    <row r="1082" ht="22.5" customHeight="1"/>
    <row r="1083" spans="1:20" s="996" customFormat="1" ht="22.5" customHeight="1">
      <c r="A1083" s="934"/>
      <c r="B1083" s="934"/>
      <c r="C1083" s="934"/>
      <c r="D1083" s="934"/>
      <c r="E1083" s="934"/>
      <c r="F1083" s="934"/>
      <c r="G1083" s="934"/>
      <c r="H1083" s="934"/>
      <c r="I1083" s="934"/>
      <c r="J1083" s="934"/>
      <c r="K1083" s="934"/>
      <c r="L1083" s="934"/>
      <c r="M1083" s="934"/>
      <c r="N1083" s="934"/>
      <c r="P1083" s="934"/>
      <c r="Q1083" s="934"/>
      <c r="R1083" s="934"/>
      <c r="S1083" s="934"/>
      <c r="T1083" s="934"/>
    </row>
    <row r="1084" ht="22.5" customHeight="1"/>
    <row r="1085" spans="1:20" s="996" customFormat="1" ht="22.5" customHeight="1">
      <c r="A1085" s="934"/>
      <c r="B1085" s="934"/>
      <c r="C1085" s="934"/>
      <c r="D1085" s="934"/>
      <c r="E1085" s="934"/>
      <c r="F1085" s="934"/>
      <c r="G1085" s="934"/>
      <c r="H1085" s="934"/>
      <c r="I1085" s="934"/>
      <c r="J1085" s="934"/>
      <c r="K1085" s="934"/>
      <c r="L1085" s="934"/>
      <c r="M1085" s="934"/>
      <c r="N1085" s="934"/>
      <c r="P1085" s="934"/>
      <c r="Q1085" s="934"/>
      <c r="R1085" s="934"/>
      <c r="S1085" s="934"/>
      <c r="T1085" s="934"/>
    </row>
    <row r="1086" ht="22.5" customHeight="1"/>
    <row r="1087" spans="1:20" s="996" customFormat="1" ht="22.5" customHeight="1">
      <c r="A1087" s="934"/>
      <c r="B1087" s="934"/>
      <c r="C1087" s="934"/>
      <c r="D1087" s="934"/>
      <c r="E1087" s="934"/>
      <c r="F1087" s="934"/>
      <c r="G1087" s="934"/>
      <c r="H1087" s="934"/>
      <c r="I1087" s="934"/>
      <c r="J1087" s="934"/>
      <c r="K1087" s="934"/>
      <c r="L1087" s="934"/>
      <c r="M1087" s="934"/>
      <c r="N1087" s="934"/>
      <c r="P1087" s="934"/>
      <c r="Q1087" s="934"/>
      <c r="R1087" s="934"/>
      <c r="S1087" s="934"/>
      <c r="T1087" s="934"/>
    </row>
    <row r="1088" ht="22.5" customHeight="1"/>
    <row r="1089" spans="1:20" s="996" customFormat="1" ht="22.5" customHeight="1">
      <c r="A1089" s="934"/>
      <c r="B1089" s="934"/>
      <c r="C1089" s="934"/>
      <c r="D1089" s="934"/>
      <c r="E1089" s="934"/>
      <c r="F1089" s="934"/>
      <c r="G1089" s="934"/>
      <c r="H1089" s="934"/>
      <c r="I1089" s="934"/>
      <c r="J1089" s="934"/>
      <c r="K1089" s="934"/>
      <c r="L1089" s="934"/>
      <c r="M1089" s="934"/>
      <c r="N1089" s="934"/>
      <c r="P1089" s="934"/>
      <c r="Q1089" s="934"/>
      <c r="R1089" s="934"/>
      <c r="S1089" s="934"/>
      <c r="T1089" s="934"/>
    </row>
    <row r="1090" ht="22.5" customHeight="1"/>
    <row r="1091" spans="1:20" s="996" customFormat="1" ht="22.5" customHeight="1">
      <c r="A1091" s="934"/>
      <c r="B1091" s="934"/>
      <c r="C1091" s="934"/>
      <c r="D1091" s="934"/>
      <c r="E1091" s="934"/>
      <c r="F1091" s="934"/>
      <c r="G1091" s="934"/>
      <c r="H1091" s="934"/>
      <c r="I1091" s="934"/>
      <c r="J1091" s="934"/>
      <c r="K1091" s="934"/>
      <c r="L1091" s="934"/>
      <c r="M1091" s="934"/>
      <c r="N1091" s="934"/>
      <c r="P1091" s="934"/>
      <c r="Q1091" s="934"/>
      <c r="R1091" s="934"/>
      <c r="S1091" s="934"/>
      <c r="T1091" s="934"/>
    </row>
    <row r="1092" ht="22.5" customHeight="1"/>
    <row r="1093" spans="1:20" s="996" customFormat="1" ht="22.5" customHeight="1">
      <c r="A1093" s="934"/>
      <c r="B1093" s="934"/>
      <c r="C1093" s="934"/>
      <c r="D1093" s="934"/>
      <c r="E1093" s="934"/>
      <c r="F1093" s="934"/>
      <c r="G1093" s="934"/>
      <c r="H1093" s="934"/>
      <c r="I1093" s="934"/>
      <c r="J1093" s="934"/>
      <c r="K1093" s="934"/>
      <c r="L1093" s="934"/>
      <c r="M1093" s="934"/>
      <c r="N1093" s="934"/>
      <c r="P1093" s="934"/>
      <c r="Q1093" s="934"/>
      <c r="R1093" s="934"/>
      <c r="S1093" s="934"/>
      <c r="T1093" s="934"/>
    </row>
    <row r="1094" ht="22.5" customHeight="1"/>
    <row r="1095" spans="1:20" s="996" customFormat="1" ht="22.5" customHeight="1">
      <c r="A1095" s="934"/>
      <c r="B1095" s="934"/>
      <c r="C1095" s="934"/>
      <c r="D1095" s="934"/>
      <c r="E1095" s="934"/>
      <c r="F1095" s="934"/>
      <c r="G1095" s="934"/>
      <c r="H1095" s="934"/>
      <c r="I1095" s="934"/>
      <c r="J1095" s="934"/>
      <c r="K1095" s="934"/>
      <c r="L1095" s="934"/>
      <c r="M1095" s="934"/>
      <c r="N1095" s="934"/>
      <c r="P1095" s="934"/>
      <c r="Q1095" s="934"/>
      <c r="R1095" s="934"/>
      <c r="S1095" s="934"/>
      <c r="T1095" s="934"/>
    </row>
    <row r="1096" ht="22.5" customHeight="1"/>
    <row r="1097" spans="1:20" s="996" customFormat="1" ht="22.5" customHeight="1">
      <c r="A1097" s="934"/>
      <c r="B1097" s="934"/>
      <c r="C1097" s="934"/>
      <c r="D1097" s="934"/>
      <c r="E1097" s="934"/>
      <c r="F1097" s="934"/>
      <c r="G1097" s="934"/>
      <c r="H1097" s="934"/>
      <c r="I1097" s="934"/>
      <c r="J1097" s="934"/>
      <c r="K1097" s="934"/>
      <c r="L1097" s="934"/>
      <c r="M1097" s="934"/>
      <c r="N1097" s="934"/>
      <c r="P1097" s="934"/>
      <c r="Q1097" s="934"/>
      <c r="R1097" s="934"/>
      <c r="S1097" s="934"/>
      <c r="T1097" s="934"/>
    </row>
    <row r="1098" ht="22.5" customHeight="1"/>
    <row r="1099" spans="1:20" s="996" customFormat="1" ht="22.5" customHeight="1">
      <c r="A1099" s="934"/>
      <c r="B1099" s="934"/>
      <c r="C1099" s="934"/>
      <c r="D1099" s="934"/>
      <c r="E1099" s="934"/>
      <c r="F1099" s="934"/>
      <c r="G1099" s="934"/>
      <c r="H1099" s="934"/>
      <c r="I1099" s="934"/>
      <c r="J1099" s="934"/>
      <c r="K1099" s="934"/>
      <c r="L1099" s="934"/>
      <c r="M1099" s="934"/>
      <c r="N1099" s="934"/>
      <c r="P1099" s="934"/>
      <c r="Q1099" s="934"/>
      <c r="R1099" s="934"/>
      <c r="S1099" s="934"/>
      <c r="T1099" s="934"/>
    </row>
    <row r="1100" ht="22.5" customHeight="1"/>
    <row r="1101" spans="1:20" s="996" customFormat="1" ht="22.5" customHeight="1">
      <c r="A1101" s="934"/>
      <c r="B1101" s="934"/>
      <c r="C1101" s="934"/>
      <c r="D1101" s="934"/>
      <c r="E1101" s="934"/>
      <c r="F1101" s="934"/>
      <c r="G1101" s="934"/>
      <c r="H1101" s="934"/>
      <c r="I1101" s="934"/>
      <c r="J1101" s="934"/>
      <c r="K1101" s="934"/>
      <c r="L1101" s="934"/>
      <c r="M1101" s="934"/>
      <c r="N1101" s="934"/>
      <c r="P1101" s="934"/>
      <c r="Q1101" s="934"/>
      <c r="R1101" s="934"/>
      <c r="S1101" s="934"/>
      <c r="T1101" s="934"/>
    </row>
    <row r="1102" ht="22.5" customHeight="1"/>
    <row r="1103" spans="1:20" s="996" customFormat="1" ht="22.5" customHeight="1">
      <c r="A1103" s="934"/>
      <c r="B1103" s="934"/>
      <c r="C1103" s="934"/>
      <c r="D1103" s="934"/>
      <c r="E1103" s="934"/>
      <c r="F1103" s="934"/>
      <c r="G1103" s="934"/>
      <c r="H1103" s="934"/>
      <c r="I1103" s="934"/>
      <c r="J1103" s="934"/>
      <c r="K1103" s="934"/>
      <c r="L1103" s="934"/>
      <c r="M1103" s="934"/>
      <c r="N1103" s="934"/>
      <c r="P1103" s="934"/>
      <c r="Q1103" s="934"/>
      <c r="R1103" s="934"/>
      <c r="S1103" s="934"/>
      <c r="T1103" s="934"/>
    </row>
    <row r="1104" ht="22.5" customHeight="1"/>
    <row r="1105" spans="1:20" s="996" customFormat="1" ht="22.5" customHeight="1">
      <c r="A1105" s="934"/>
      <c r="B1105" s="934"/>
      <c r="C1105" s="934"/>
      <c r="D1105" s="934"/>
      <c r="E1105" s="934"/>
      <c r="F1105" s="934"/>
      <c r="G1105" s="934"/>
      <c r="H1105" s="934"/>
      <c r="I1105" s="934"/>
      <c r="J1105" s="934"/>
      <c r="K1105" s="934"/>
      <c r="L1105" s="934"/>
      <c r="M1105" s="934"/>
      <c r="N1105" s="934"/>
      <c r="P1105" s="934"/>
      <c r="Q1105" s="934"/>
      <c r="R1105" s="934"/>
      <c r="S1105" s="934"/>
      <c r="T1105" s="934"/>
    </row>
    <row r="1106" ht="22.5" customHeight="1"/>
    <row r="1107" spans="1:20" s="996" customFormat="1" ht="22.5" customHeight="1">
      <c r="A1107" s="934"/>
      <c r="B1107" s="934"/>
      <c r="C1107" s="934"/>
      <c r="D1107" s="934"/>
      <c r="E1107" s="934"/>
      <c r="F1107" s="934"/>
      <c r="G1107" s="934"/>
      <c r="H1107" s="934"/>
      <c r="I1107" s="934"/>
      <c r="J1107" s="934"/>
      <c r="K1107" s="934"/>
      <c r="L1107" s="934"/>
      <c r="M1107" s="934"/>
      <c r="N1107" s="934"/>
      <c r="P1107" s="934"/>
      <c r="Q1107" s="934"/>
      <c r="R1107" s="934"/>
      <c r="S1107" s="934"/>
      <c r="T1107" s="934"/>
    </row>
    <row r="1108" ht="22.5" customHeight="1"/>
    <row r="1109" spans="1:20" s="996" customFormat="1" ht="22.5" customHeight="1">
      <c r="A1109" s="934"/>
      <c r="B1109" s="934"/>
      <c r="C1109" s="934"/>
      <c r="D1109" s="934"/>
      <c r="E1109" s="934"/>
      <c r="F1109" s="934"/>
      <c r="G1109" s="934"/>
      <c r="H1109" s="934"/>
      <c r="I1109" s="934"/>
      <c r="J1109" s="934"/>
      <c r="K1109" s="934"/>
      <c r="L1109" s="934"/>
      <c r="M1109" s="934"/>
      <c r="N1109" s="934"/>
      <c r="P1109" s="934"/>
      <c r="Q1109" s="934"/>
      <c r="R1109" s="934"/>
      <c r="S1109" s="934"/>
      <c r="T1109" s="934"/>
    </row>
    <row r="1110" ht="22.5" customHeight="1"/>
    <row r="1111" spans="1:20" s="996" customFormat="1" ht="22.5" customHeight="1">
      <c r="A1111" s="934"/>
      <c r="B1111" s="934"/>
      <c r="C1111" s="934"/>
      <c r="D1111" s="934"/>
      <c r="E1111" s="934"/>
      <c r="F1111" s="934"/>
      <c r="G1111" s="934"/>
      <c r="H1111" s="934"/>
      <c r="I1111" s="934"/>
      <c r="J1111" s="934"/>
      <c r="K1111" s="934"/>
      <c r="L1111" s="934"/>
      <c r="M1111" s="934"/>
      <c r="N1111" s="934"/>
      <c r="P1111" s="934"/>
      <c r="Q1111" s="934"/>
      <c r="R1111" s="934"/>
      <c r="S1111" s="934"/>
      <c r="T1111" s="934"/>
    </row>
    <row r="1112" ht="22.5" customHeight="1"/>
    <row r="1113" spans="1:20" s="996" customFormat="1" ht="22.5" customHeight="1">
      <c r="A1113" s="934"/>
      <c r="B1113" s="934"/>
      <c r="C1113" s="934"/>
      <c r="D1113" s="934"/>
      <c r="E1113" s="934"/>
      <c r="F1113" s="934"/>
      <c r="G1113" s="934"/>
      <c r="H1113" s="934"/>
      <c r="I1113" s="934"/>
      <c r="J1113" s="934"/>
      <c r="K1113" s="934"/>
      <c r="L1113" s="934"/>
      <c r="M1113" s="934"/>
      <c r="N1113" s="934"/>
      <c r="P1113" s="934"/>
      <c r="Q1113" s="934"/>
      <c r="R1113" s="934"/>
      <c r="S1113" s="934"/>
      <c r="T1113" s="934"/>
    </row>
    <row r="1114" ht="22.5" customHeight="1"/>
    <row r="1115" spans="1:20" s="996" customFormat="1" ht="22.5" customHeight="1">
      <c r="A1115" s="934"/>
      <c r="B1115" s="934"/>
      <c r="C1115" s="934"/>
      <c r="D1115" s="934"/>
      <c r="E1115" s="934"/>
      <c r="F1115" s="934"/>
      <c r="G1115" s="934"/>
      <c r="H1115" s="934"/>
      <c r="I1115" s="934"/>
      <c r="J1115" s="934"/>
      <c r="K1115" s="934"/>
      <c r="L1115" s="934"/>
      <c r="M1115" s="934"/>
      <c r="N1115" s="934"/>
      <c r="P1115" s="934"/>
      <c r="Q1115" s="934"/>
      <c r="R1115" s="934"/>
      <c r="S1115" s="934"/>
      <c r="T1115" s="934"/>
    </row>
    <row r="1116" ht="22.5" customHeight="1"/>
    <row r="1117" spans="1:20" s="996" customFormat="1" ht="22.5" customHeight="1">
      <c r="A1117" s="934"/>
      <c r="B1117" s="934"/>
      <c r="C1117" s="934"/>
      <c r="D1117" s="934"/>
      <c r="E1117" s="934"/>
      <c r="F1117" s="934"/>
      <c r="G1117" s="934"/>
      <c r="H1117" s="934"/>
      <c r="I1117" s="934"/>
      <c r="J1117" s="934"/>
      <c r="K1117" s="934"/>
      <c r="L1117" s="934"/>
      <c r="M1117" s="934"/>
      <c r="N1117" s="934"/>
      <c r="P1117" s="934"/>
      <c r="Q1117" s="934"/>
      <c r="R1117" s="934"/>
      <c r="S1117" s="934"/>
      <c r="T1117" s="934"/>
    </row>
    <row r="1118" ht="22.5" customHeight="1"/>
    <row r="1119" spans="1:20" s="996" customFormat="1" ht="22.5" customHeight="1">
      <c r="A1119" s="934"/>
      <c r="B1119" s="934"/>
      <c r="C1119" s="934"/>
      <c r="D1119" s="934"/>
      <c r="E1119" s="934"/>
      <c r="F1119" s="934"/>
      <c r="G1119" s="934"/>
      <c r="H1119" s="934"/>
      <c r="I1119" s="934"/>
      <c r="J1119" s="934"/>
      <c r="K1119" s="934"/>
      <c r="L1119" s="934"/>
      <c r="M1119" s="934"/>
      <c r="N1119" s="934"/>
      <c r="P1119" s="934"/>
      <c r="Q1119" s="934"/>
      <c r="R1119" s="934"/>
      <c r="S1119" s="934"/>
      <c r="T1119" s="934"/>
    </row>
    <row r="1120" ht="22.5" customHeight="1"/>
    <row r="1121" spans="1:20" s="996" customFormat="1" ht="22.5" customHeight="1">
      <c r="A1121" s="934"/>
      <c r="B1121" s="934"/>
      <c r="C1121" s="934"/>
      <c r="D1121" s="934"/>
      <c r="E1121" s="934"/>
      <c r="F1121" s="934"/>
      <c r="G1121" s="934"/>
      <c r="H1121" s="934"/>
      <c r="I1121" s="934"/>
      <c r="J1121" s="934"/>
      <c r="K1121" s="934"/>
      <c r="L1121" s="934"/>
      <c r="M1121" s="934"/>
      <c r="N1121" s="934"/>
      <c r="P1121" s="934"/>
      <c r="Q1121" s="934"/>
      <c r="R1121" s="934"/>
      <c r="S1121" s="934"/>
      <c r="T1121" s="934"/>
    </row>
    <row r="1122" ht="22.5" customHeight="1"/>
    <row r="1123" spans="1:20" s="996" customFormat="1" ht="22.5" customHeight="1">
      <c r="A1123" s="934"/>
      <c r="B1123" s="934"/>
      <c r="C1123" s="934"/>
      <c r="D1123" s="934"/>
      <c r="E1123" s="934"/>
      <c r="F1123" s="934"/>
      <c r="G1123" s="934"/>
      <c r="H1123" s="934"/>
      <c r="I1123" s="934"/>
      <c r="J1123" s="934"/>
      <c r="K1123" s="934"/>
      <c r="L1123" s="934"/>
      <c r="M1123" s="934"/>
      <c r="N1123" s="934"/>
      <c r="P1123" s="934"/>
      <c r="Q1123" s="934"/>
      <c r="R1123" s="934"/>
      <c r="S1123" s="934"/>
      <c r="T1123" s="934"/>
    </row>
    <row r="1124" ht="22.5" customHeight="1"/>
    <row r="1125" spans="1:20" s="996" customFormat="1" ht="22.5" customHeight="1">
      <c r="A1125" s="934"/>
      <c r="B1125" s="934"/>
      <c r="C1125" s="934"/>
      <c r="D1125" s="934"/>
      <c r="E1125" s="934"/>
      <c r="F1125" s="934"/>
      <c r="G1125" s="934"/>
      <c r="H1125" s="934"/>
      <c r="I1125" s="934"/>
      <c r="J1125" s="934"/>
      <c r="K1125" s="934"/>
      <c r="L1125" s="934"/>
      <c r="M1125" s="934"/>
      <c r="N1125" s="934"/>
      <c r="P1125" s="934"/>
      <c r="Q1125" s="934"/>
      <c r="R1125" s="934"/>
      <c r="S1125" s="934"/>
      <c r="T1125" s="934"/>
    </row>
    <row r="1126" ht="22.5" customHeight="1"/>
    <row r="1127" spans="1:20" s="996" customFormat="1" ht="22.5" customHeight="1">
      <c r="A1127" s="934"/>
      <c r="B1127" s="934"/>
      <c r="C1127" s="934"/>
      <c r="D1127" s="934"/>
      <c r="E1127" s="934"/>
      <c r="F1127" s="934"/>
      <c r="G1127" s="934"/>
      <c r="H1127" s="934"/>
      <c r="I1127" s="934"/>
      <c r="J1127" s="934"/>
      <c r="K1127" s="934"/>
      <c r="L1127" s="934"/>
      <c r="M1127" s="934"/>
      <c r="N1127" s="934"/>
      <c r="P1127" s="934"/>
      <c r="Q1127" s="934"/>
      <c r="R1127" s="934"/>
      <c r="S1127" s="934"/>
      <c r="T1127" s="934"/>
    </row>
    <row r="1128" ht="22.5" customHeight="1"/>
    <row r="1129" spans="1:20" s="996" customFormat="1" ht="22.5" customHeight="1">
      <c r="A1129" s="934"/>
      <c r="B1129" s="934"/>
      <c r="C1129" s="934"/>
      <c r="D1129" s="934"/>
      <c r="E1129" s="934"/>
      <c r="F1129" s="934"/>
      <c r="G1129" s="934"/>
      <c r="H1129" s="934"/>
      <c r="I1129" s="934"/>
      <c r="J1129" s="934"/>
      <c r="K1129" s="934"/>
      <c r="L1129" s="934"/>
      <c r="M1129" s="934"/>
      <c r="N1129" s="934"/>
      <c r="P1129" s="934"/>
      <c r="Q1129" s="934"/>
      <c r="R1129" s="934"/>
      <c r="S1129" s="934"/>
      <c r="T1129" s="934"/>
    </row>
    <row r="1130" ht="22.5" customHeight="1"/>
    <row r="1131" spans="1:20" s="996" customFormat="1" ht="22.5" customHeight="1">
      <c r="A1131" s="934"/>
      <c r="B1131" s="934"/>
      <c r="C1131" s="934"/>
      <c r="D1131" s="934"/>
      <c r="E1131" s="934"/>
      <c r="F1131" s="934"/>
      <c r="G1131" s="934"/>
      <c r="H1131" s="934"/>
      <c r="I1131" s="934"/>
      <c r="J1131" s="934"/>
      <c r="K1131" s="934"/>
      <c r="L1131" s="934"/>
      <c r="M1131" s="934"/>
      <c r="N1131" s="934"/>
      <c r="P1131" s="934"/>
      <c r="Q1131" s="934"/>
      <c r="R1131" s="934"/>
      <c r="S1131" s="934"/>
      <c r="T1131" s="934"/>
    </row>
    <row r="1132" ht="22.5" customHeight="1"/>
    <row r="1133" spans="1:20" s="996" customFormat="1" ht="22.5" customHeight="1">
      <c r="A1133" s="934"/>
      <c r="B1133" s="934"/>
      <c r="C1133" s="934"/>
      <c r="D1133" s="934"/>
      <c r="E1133" s="934"/>
      <c r="F1133" s="934"/>
      <c r="G1133" s="934"/>
      <c r="H1133" s="934"/>
      <c r="I1133" s="934"/>
      <c r="J1133" s="934"/>
      <c r="K1133" s="934"/>
      <c r="L1133" s="934"/>
      <c r="M1133" s="934"/>
      <c r="N1133" s="934"/>
      <c r="P1133" s="934"/>
      <c r="Q1133" s="934"/>
      <c r="R1133" s="934"/>
      <c r="S1133" s="934"/>
      <c r="T1133" s="934"/>
    </row>
    <row r="1134" ht="22.5" customHeight="1"/>
    <row r="1135" spans="1:20" s="996" customFormat="1" ht="22.5" customHeight="1">
      <c r="A1135" s="934"/>
      <c r="B1135" s="934"/>
      <c r="C1135" s="934"/>
      <c r="D1135" s="934"/>
      <c r="E1135" s="934"/>
      <c r="F1135" s="934"/>
      <c r="G1135" s="934"/>
      <c r="H1135" s="934"/>
      <c r="I1135" s="934"/>
      <c r="J1135" s="934"/>
      <c r="K1135" s="934"/>
      <c r="L1135" s="934"/>
      <c r="M1135" s="934"/>
      <c r="N1135" s="934"/>
      <c r="P1135" s="934"/>
      <c r="Q1135" s="934"/>
      <c r="R1135" s="934"/>
      <c r="S1135" s="934"/>
      <c r="T1135" s="934"/>
    </row>
    <row r="1136" ht="22.5" customHeight="1"/>
    <row r="1137" spans="1:20" s="996" customFormat="1" ht="22.5" customHeight="1">
      <c r="A1137" s="934"/>
      <c r="B1137" s="934"/>
      <c r="C1137" s="934"/>
      <c r="D1137" s="934"/>
      <c r="E1137" s="934"/>
      <c r="F1137" s="934"/>
      <c r="G1137" s="934"/>
      <c r="H1137" s="934"/>
      <c r="I1137" s="934"/>
      <c r="J1137" s="934"/>
      <c r="K1137" s="934"/>
      <c r="L1137" s="934"/>
      <c r="M1137" s="934"/>
      <c r="N1137" s="934"/>
      <c r="P1137" s="934"/>
      <c r="Q1137" s="934"/>
      <c r="R1137" s="934"/>
      <c r="S1137" s="934"/>
      <c r="T1137" s="934"/>
    </row>
    <row r="1138" ht="22.5" customHeight="1"/>
    <row r="1139" spans="1:20" s="996" customFormat="1" ht="22.5" customHeight="1">
      <c r="A1139" s="934"/>
      <c r="B1139" s="934"/>
      <c r="C1139" s="934"/>
      <c r="D1139" s="934"/>
      <c r="E1139" s="934"/>
      <c r="F1139" s="934"/>
      <c r="G1139" s="934"/>
      <c r="H1139" s="934"/>
      <c r="I1139" s="934"/>
      <c r="J1139" s="934"/>
      <c r="K1139" s="934"/>
      <c r="L1139" s="934"/>
      <c r="M1139" s="934"/>
      <c r="N1139" s="934"/>
      <c r="P1139" s="934"/>
      <c r="Q1139" s="934"/>
      <c r="R1139" s="934"/>
      <c r="S1139" s="934"/>
      <c r="T1139" s="934"/>
    </row>
    <row r="1140" ht="22.5" customHeight="1"/>
    <row r="1141" spans="1:20" s="996" customFormat="1" ht="22.5" customHeight="1">
      <c r="A1141" s="934"/>
      <c r="B1141" s="934"/>
      <c r="C1141" s="934"/>
      <c r="D1141" s="934"/>
      <c r="E1141" s="934"/>
      <c r="F1141" s="934"/>
      <c r="G1141" s="934"/>
      <c r="H1141" s="934"/>
      <c r="I1141" s="934"/>
      <c r="J1141" s="934"/>
      <c r="K1141" s="934"/>
      <c r="L1141" s="934"/>
      <c r="M1141" s="934"/>
      <c r="N1141" s="934"/>
      <c r="P1141" s="934"/>
      <c r="Q1141" s="934"/>
      <c r="R1141" s="934"/>
      <c r="S1141" s="934"/>
      <c r="T1141" s="934"/>
    </row>
    <row r="1142" ht="22.5" customHeight="1"/>
    <row r="1143" spans="1:20" s="996" customFormat="1" ht="22.5" customHeight="1">
      <c r="A1143" s="934"/>
      <c r="B1143" s="934"/>
      <c r="C1143" s="934"/>
      <c r="D1143" s="934"/>
      <c r="E1143" s="934"/>
      <c r="F1143" s="934"/>
      <c r="G1143" s="934"/>
      <c r="H1143" s="934"/>
      <c r="I1143" s="934"/>
      <c r="J1143" s="934"/>
      <c r="K1143" s="934"/>
      <c r="L1143" s="934"/>
      <c r="M1143" s="934"/>
      <c r="N1143" s="934"/>
      <c r="P1143" s="934"/>
      <c r="Q1143" s="934"/>
      <c r="R1143" s="934"/>
      <c r="S1143" s="934"/>
      <c r="T1143" s="934"/>
    </row>
    <row r="1144" ht="22.5" customHeight="1"/>
    <row r="1145" spans="1:20" s="996" customFormat="1" ht="22.5" customHeight="1">
      <c r="A1145" s="934"/>
      <c r="B1145" s="934"/>
      <c r="C1145" s="934"/>
      <c r="D1145" s="934"/>
      <c r="E1145" s="934"/>
      <c r="F1145" s="934"/>
      <c r="G1145" s="934"/>
      <c r="H1145" s="934"/>
      <c r="I1145" s="934"/>
      <c r="J1145" s="934"/>
      <c r="K1145" s="934"/>
      <c r="L1145" s="934"/>
      <c r="M1145" s="934"/>
      <c r="N1145" s="934"/>
      <c r="P1145" s="934"/>
      <c r="Q1145" s="934"/>
      <c r="R1145" s="934"/>
      <c r="S1145" s="934"/>
      <c r="T1145" s="934"/>
    </row>
    <row r="1146" ht="22.5" customHeight="1"/>
    <row r="1147" spans="1:20" s="996" customFormat="1" ht="22.5" customHeight="1">
      <c r="A1147" s="934"/>
      <c r="B1147" s="934"/>
      <c r="C1147" s="934"/>
      <c r="D1147" s="934"/>
      <c r="E1147" s="934"/>
      <c r="F1147" s="934"/>
      <c r="G1147" s="934"/>
      <c r="H1147" s="934"/>
      <c r="I1147" s="934"/>
      <c r="J1147" s="934"/>
      <c r="K1147" s="934"/>
      <c r="L1147" s="934"/>
      <c r="M1147" s="934"/>
      <c r="N1147" s="934"/>
      <c r="P1147" s="934"/>
      <c r="Q1147" s="934"/>
      <c r="R1147" s="934"/>
      <c r="S1147" s="934"/>
      <c r="T1147" s="934"/>
    </row>
    <row r="1148" ht="22.5" customHeight="1"/>
    <row r="1149" spans="1:20" s="996" customFormat="1" ht="22.5" customHeight="1">
      <c r="A1149" s="934"/>
      <c r="B1149" s="934"/>
      <c r="C1149" s="934"/>
      <c r="D1149" s="934"/>
      <c r="E1149" s="934"/>
      <c r="F1149" s="934"/>
      <c r="G1149" s="934"/>
      <c r="H1149" s="934"/>
      <c r="I1149" s="934"/>
      <c r="J1149" s="934"/>
      <c r="K1149" s="934"/>
      <c r="L1149" s="934"/>
      <c r="M1149" s="934"/>
      <c r="N1149" s="934"/>
      <c r="P1149" s="934"/>
      <c r="Q1149" s="934"/>
      <c r="R1149" s="934"/>
      <c r="S1149" s="934"/>
      <c r="T1149" s="934"/>
    </row>
    <row r="1150" ht="22.5" customHeight="1"/>
    <row r="1151" spans="1:20" s="996" customFormat="1" ht="22.5" customHeight="1">
      <c r="A1151" s="934"/>
      <c r="B1151" s="934"/>
      <c r="C1151" s="934"/>
      <c r="D1151" s="934"/>
      <c r="E1151" s="934"/>
      <c r="F1151" s="934"/>
      <c r="G1151" s="934"/>
      <c r="H1151" s="934"/>
      <c r="I1151" s="934"/>
      <c r="J1151" s="934"/>
      <c r="K1151" s="934"/>
      <c r="L1151" s="934"/>
      <c r="M1151" s="934"/>
      <c r="N1151" s="934"/>
      <c r="P1151" s="934"/>
      <c r="Q1151" s="934"/>
      <c r="R1151" s="934"/>
      <c r="S1151" s="934"/>
      <c r="T1151" s="934"/>
    </row>
    <row r="1152" ht="22.5" customHeight="1"/>
    <row r="1153" spans="1:20" s="996" customFormat="1" ht="22.5" customHeight="1">
      <c r="A1153" s="934"/>
      <c r="B1153" s="934"/>
      <c r="C1153" s="934"/>
      <c r="D1153" s="934"/>
      <c r="E1153" s="934"/>
      <c r="F1153" s="934"/>
      <c r="G1153" s="934"/>
      <c r="H1153" s="934"/>
      <c r="I1153" s="934"/>
      <c r="J1153" s="934"/>
      <c r="K1153" s="934"/>
      <c r="L1153" s="934"/>
      <c r="M1153" s="934"/>
      <c r="N1153" s="934"/>
      <c r="P1153" s="934"/>
      <c r="Q1153" s="934"/>
      <c r="R1153" s="934"/>
      <c r="S1153" s="934"/>
      <c r="T1153" s="934"/>
    </row>
    <row r="1154" ht="22.5" customHeight="1"/>
    <row r="1155" spans="1:20" s="996" customFormat="1" ht="22.5" customHeight="1">
      <c r="A1155" s="934"/>
      <c r="B1155" s="934"/>
      <c r="C1155" s="934"/>
      <c r="D1155" s="934"/>
      <c r="E1155" s="934"/>
      <c r="F1155" s="934"/>
      <c r="G1155" s="934"/>
      <c r="H1155" s="934"/>
      <c r="I1155" s="934"/>
      <c r="J1155" s="934"/>
      <c r="K1155" s="934"/>
      <c r="L1155" s="934"/>
      <c r="M1155" s="934"/>
      <c r="N1155" s="934"/>
      <c r="P1155" s="934"/>
      <c r="Q1155" s="934"/>
      <c r="R1155" s="934"/>
      <c r="S1155" s="934"/>
      <c r="T1155" s="934"/>
    </row>
    <row r="1156" ht="22.5" customHeight="1"/>
    <row r="1157" spans="1:20" s="996" customFormat="1" ht="22.5" customHeight="1">
      <c r="A1157" s="934"/>
      <c r="B1157" s="934"/>
      <c r="C1157" s="934"/>
      <c r="D1157" s="934"/>
      <c r="E1157" s="934"/>
      <c r="F1157" s="934"/>
      <c r="G1157" s="934"/>
      <c r="H1157" s="934"/>
      <c r="I1157" s="934"/>
      <c r="J1157" s="934"/>
      <c r="K1157" s="934"/>
      <c r="L1157" s="934"/>
      <c r="M1157" s="934"/>
      <c r="N1157" s="934"/>
      <c r="P1157" s="934"/>
      <c r="Q1157" s="934"/>
      <c r="R1157" s="934"/>
      <c r="S1157" s="934"/>
      <c r="T1157" s="934"/>
    </row>
    <row r="1158" ht="22.5" customHeight="1"/>
    <row r="1159" spans="1:20" s="996" customFormat="1" ht="22.5" customHeight="1">
      <c r="A1159" s="934"/>
      <c r="B1159" s="934"/>
      <c r="C1159" s="934"/>
      <c r="D1159" s="934"/>
      <c r="E1159" s="934"/>
      <c r="F1159" s="934"/>
      <c r="G1159" s="934"/>
      <c r="H1159" s="934"/>
      <c r="I1159" s="934"/>
      <c r="J1159" s="934"/>
      <c r="K1159" s="934"/>
      <c r="L1159" s="934"/>
      <c r="M1159" s="934"/>
      <c r="N1159" s="934"/>
      <c r="P1159" s="934"/>
      <c r="Q1159" s="934"/>
      <c r="R1159" s="934"/>
      <c r="S1159" s="934"/>
      <c r="T1159" s="934"/>
    </row>
    <row r="1160" ht="22.5" customHeight="1"/>
    <row r="1161" spans="1:20" s="996" customFormat="1" ht="22.5" customHeight="1">
      <c r="A1161" s="934"/>
      <c r="B1161" s="934"/>
      <c r="C1161" s="934"/>
      <c r="D1161" s="934"/>
      <c r="E1161" s="934"/>
      <c r="F1161" s="934"/>
      <c r="G1161" s="934"/>
      <c r="H1161" s="934"/>
      <c r="I1161" s="934"/>
      <c r="J1161" s="934"/>
      <c r="K1161" s="934"/>
      <c r="L1161" s="934"/>
      <c r="M1161" s="934"/>
      <c r="N1161" s="934"/>
      <c r="P1161" s="934"/>
      <c r="Q1161" s="934"/>
      <c r="R1161" s="934"/>
      <c r="S1161" s="934"/>
      <c r="T1161" s="934"/>
    </row>
    <row r="1162" ht="22.5" customHeight="1"/>
    <row r="1163" spans="1:20" s="996" customFormat="1" ht="22.5" customHeight="1">
      <c r="A1163" s="934"/>
      <c r="B1163" s="934"/>
      <c r="C1163" s="934"/>
      <c r="D1163" s="934"/>
      <c r="E1163" s="934"/>
      <c r="F1163" s="934"/>
      <c r="G1163" s="934"/>
      <c r="H1163" s="934"/>
      <c r="I1163" s="934"/>
      <c r="J1163" s="934"/>
      <c r="K1163" s="934"/>
      <c r="L1163" s="934"/>
      <c r="M1163" s="934"/>
      <c r="N1163" s="934"/>
      <c r="P1163" s="934"/>
      <c r="Q1163" s="934"/>
      <c r="R1163" s="934"/>
      <c r="S1163" s="934"/>
      <c r="T1163" s="934"/>
    </row>
    <row r="1164" ht="22.5" customHeight="1"/>
    <row r="1165" spans="1:20" s="996" customFormat="1" ht="22.5" customHeight="1">
      <c r="A1165" s="934"/>
      <c r="B1165" s="934"/>
      <c r="C1165" s="934"/>
      <c r="D1165" s="934"/>
      <c r="E1165" s="934"/>
      <c r="F1165" s="934"/>
      <c r="G1165" s="934"/>
      <c r="H1165" s="934"/>
      <c r="I1165" s="934"/>
      <c r="J1165" s="934"/>
      <c r="K1165" s="934"/>
      <c r="L1165" s="934"/>
      <c r="M1165" s="934"/>
      <c r="N1165" s="934"/>
      <c r="P1165" s="934"/>
      <c r="Q1165" s="934"/>
      <c r="R1165" s="934"/>
      <c r="S1165" s="934"/>
      <c r="T1165" s="934"/>
    </row>
    <row r="1166" ht="22.5" customHeight="1"/>
    <row r="1167" spans="1:20" s="996" customFormat="1" ht="22.5" customHeight="1">
      <c r="A1167" s="934"/>
      <c r="B1167" s="934"/>
      <c r="C1167" s="934"/>
      <c r="D1167" s="934"/>
      <c r="E1167" s="934"/>
      <c r="F1167" s="934"/>
      <c r="G1167" s="934"/>
      <c r="H1167" s="934"/>
      <c r="I1167" s="934"/>
      <c r="J1167" s="934"/>
      <c r="K1167" s="934"/>
      <c r="L1167" s="934"/>
      <c r="M1167" s="934"/>
      <c r="N1167" s="934"/>
      <c r="P1167" s="934"/>
      <c r="Q1167" s="934"/>
      <c r="R1167" s="934"/>
      <c r="S1167" s="934"/>
      <c r="T1167" s="934"/>
    </row>
    <row r="1168" ht="22.5" customHeight="1"/>
    <row r="1169" spans="1:20" s="996" customFormat="1" ht="22.5" customHeight="1">
      <c r="A1169" s="934"/>
      <c r="B1169" s="934"/>
      <c r="C1169" s="934"/>
      <c r="D1169" s="934"/>
      <c r="E1169" s="934"/>
      <c r="F1169" s="934"/>
      <c r="G1169" s="934"/>
      <c r="H1169" s="934"/>
      <c r="I1169" s="934"/>
      <c r="J1169" s="934"/>
      <c r="K1169" s="934"/>
      <c r="L1169" s="934"/>
      <c r="M1169" s="934"/>
      <c r="N1169" s="934"/>
      <c r="P1169" s="934"/>
      <c r="Q1169" s="934"/>
      <c r="R1169" s="934"/>
      <c r="S1169" s="934"/>
      <c r="T1169" s="934"/>
    </row>
    <row r="1170" ht="22.5" customHeight="1"/>
    <row r="1171" spans="1:20" s="996" customFormat="1" ht="22.5" customHeight="1">
      <c r="A1171" s="934"/>
      <c r="B1171" s="934"/>
      <c r="C1171" s="934"/>
      <c r="D1171" s="934"/>
      <c r="E1171" s="934"/>
      <c r="F1171" s="934"/>
      <c r="G1171" s="934"/>
      <c r="H1171" s="934"/>
      <c r="I1171" s="934"/>
      <c r="J1171" s="934"/>
      <c r="K1171" s="934"/>
      <c r="L1171" s="934"/>
      <c r="M1171" s="934"/>
      <c r="N1171" s="934"/>
      <c r="P1171" s="934"/>
      <c r="Q1171" s="934"/>
      <c r="R1171" s="934"/>
      <c r="S1171" s="934"/>
      <c r="T1171" s="934"/>
    </row>
    <row r="1172" ht="22.5" customHeight="1"/>
    <row r="1173" spans="1:20" s="996" customFormat="1" ht="22.5" customHeight="1">
      <c r="A1173" s="934"/>
      <c r="B1173" s="934"/>
      <c r="C1173" s="934"/>
      <c r="D1173" s="934"/>
      <c r="E1173" s="934"/>
      <c r="F1173" s="934"/>
      <c r="G1173" s="934"/>
      <c r="H1173" s="934"/>
      <c r="I1173" s="934"/>
      <c r="J1173" s="934"/>
      <c r="K1173" s="934"/>
      <c r="L1173" s="934"/>
      <c r="M1173" s="934"/>
      <c r="N1173" s="934"/>
      <c r="P1173" s="934"/>
      <c r="Q1173" s="934"/>
      <c r="R1173" s="934"/>
      <c r="S1173" s="934"/>
      <c r="T1173" s="934"/>
    </row>
    <row r="1174" ht="22.5" customHeight="1"/>
    <row r="1175" spans="1:20" s="996" customFormat="1" ht="22.5" customHeight="1">
      <c r="A1175" s="934"/>
      <c r="B1175" s="934"/>
      <c r="C1175" s="934"/>
      <c r="D1175" s="934"/>
      <c r="E1175" s="934"/>
      <c r="F1175" s="934"/>
      <c r="G1175" s="934"/>
      <c r="H1175" s="934"/>
      <c r="I1175" s="934"/>
      <c r="J1175" s="934"/>
      <c r="K1175" s="934"/>
      <c r="L1175" s="934"/>
      <c r="M1175" s="934"/>
      <c r="N1175" s="934"/>
      <c r="P1175" s="934"/>
      <c r="Q1175" s="934"/>
      <c r="R1175" s="934"/>
      <c r="S1175" s="934"/>
      <c r="T1175" s="934"/>
    </row>
    <row r="1176" ht="22.5" customHeight="1"/>
    <row r="1177" spans="1:20" s="996" customFormat="1" ht="22.5" customHeight="1">
      <c r="A1177" s="934"/>
      <c r="B1177" s="934"/>
      <c r="C1177" s="934"/>
      <c r="D1177" s="934"/>
      <c r="E1177" s="934"/>
      <c r="F1177" s="934"/>
      <c r="G1177" s="934"/>
      <c r="H1177" s="934"/>
      <c r="I1177" s="934"/>
      <c r="J1177" s="934"/>
      <c r="K1177" s="934"/>
      <c r="L1177" s="934"/>
      <c r="M1177" s="934"/>
      <c r="N1177" s="934"/>
      <c r="P1177" s="934"/>
      <c r="Q1177" s="934"/>
      <c r="R1177" s="934"/>
      <c r="S1177" s="934"/>
      <c r="T1177" s="934"/>
    </row>
    <row r="1178" ht="22.5" customHeight="1"/>
    <row r="1179" spans="1:20" s="996" customFormat="1" ht="22.5" customHeight="1">
      <c r="A1179" s="934"/>
      <c r="B1179" s="934"/>
      <c r="C1179" s="934"/>
      <c r="D1179" s="934"/>
      <c r="E1179" s="934"/>
      <c r="F1179" s="934"/>
      <c r="G1179" s="934"/>
      <c r="H1179" s="934"/>
      <c r="I1179" s="934"/>
      <c r="J1179" s="934"/>
      <c r="K1179" s="934"/>
      <c r="L1179" s="934"/>
      <c r="M1179" s="934"/>
      <c r="N1179" s="934"/>
      <c r="P1179" s="934"/>
      <c r="Q1179" s="934"/>
      <c r="R1179" s="934"/>
      <c r="S1179" s="934"/>
      <c r="T1179" s="934"/>
    </row>
    <row r="1180" ht="22.5" customHeight="1"/>
    <row r="1181" spans="1:20" s="996" customFormat="1" ht="22.5" customHeight="1">
      <c r="A1181" s="934"/>
      <c r="B1181" s="934"/>
      <c r="C1181" s="934"/>
      <c r="D1181" s="934"/>
      <c r="E1181" s="934"/>
      <c r="F1181" s="934"/>
      <c r="G1181" s="934"/>
      <c r="H1181" s="934"/>
      <c r="I1181" s="934"/>
      <c r="J1181" s="934"/>
      <c r="K1181" s="934"/>
      <c r="L1181" s="934"/>
      <c r="M1181" s="934"/>
      <c r="N1181" s="934"/>
      <c r="P1181" s="934"/>
      <c r="Q1181" s="934"/>
      <c r="R1181" s="934"/>
      <c r="S1181" s="934"/>
      <c r="T1181" s="934"/>
    </row>
    <row r="1182" ht="22.5" customHeight="1"/>
    <row r="1183" spans="1:20" s="996" customFormat="1" ht="22.5" customHeight="1">
      <c r="A1183" s="934"/>
      <c r="B1183" s="934"/>
      <c r="C1183" s="934"/>
      <c r="D1183" s="934"/>
      <c r="E1183" s="934"/>
      <c r="F1183" s="934"/>
      <c r="G1183" s="934"/>
      <c r="H1183" s="934"/>
      <c r="I1183" s="934"/>
      <c r="J1183" s="934"/>
      <c r="K1183" s="934"/>
      <c r="L1183" s="934"/>
      <c r="M1183" s="934"/>
      <c r="N1183" s="934"/>
      <c r="P1183" s="934"/>
      <c r="Q1183" s="934"/>
      <c r="R1183" s="934"/>
      <c r="S1183" s="934"/>
      <c r="T1183" s="934"/>
    </row>
    <row r="1184" ht="22.5" customHeight="1"/>
    <row r="1185" spans="1:20" s="996" customFormat="1" ht="22.5" customHeight="1">
      <c r="A1185" s="934"/>
      <c r="B1185" s="934"/>
      <c r="C1185" s="934"/>
      <c r="D1185" s="934"/>
      <c r="E1185" s="934"/>
      <c r="F1185" s="934"/>
      <c r="G1185" s="934"/>
      <c r="H1185" s="934"/>
      <c r="I1185" s="934"/>
      <c r="J1185" s="934"/>
      <c r="K1185" s="934"/>
      <c r="L1185" s="934"/>
      <c r="M1185" s="934"/>
      <c r="N1185" s="934"/>
      <c r="P1185" s="934"/>
      <c r="Q1185" s="934"/>
      <c r="R1185" s="934"/>
      <c r="S1185" s="934"/>
      <c r="T1185" s="934"/>
    </row>
    <row r="1186" ht="22.5" customHeight="1"/>
    <row r="1187" spans="1:20" s="996" customFormat="1" ht="22.5" customHeight="1">
      <c r="A1187" s="934"/>
      <c r="B1187" s="934"/>
      <c r="C1187" s="934"/>
      <c r="D1187" s="934"/>
      <c r="E1187" s="934"/>
      <c r="F1187" s="934"/>
      <c r="G1187" s="934"/>
      <c r="H1187" s="934"/>
      <c r="I1187" s="934"/>
      <c r="J1187" s="934"/>
      <c r="K1187" s="934"/>
      <c r="L1187" s="934"/>
      <c r="M1187" s="934"/>
      <c r="N1187" s="934"/>
      <c r="P1187" s="934"/>
      <c r="Q1187" s="934"/>
      <c r="R1187" s="934"/>
      <c r="S1187" s="934"/>
      <c r="T1187" s="934"/>
    </row>
    <row r="1188" ht="22.5" customHeight="1"/>
    <row r="1189" spans="1:20" s="996" customFormat="1" ht="22.5" customHeight="1">
      <c r="A1189" s="934"/>
      <c r="B1189" s="934"/>
      <c r="C1189" s="934"/>
      <c r="D1189" s="934"/>
      <c r="E1189" s="934"/>
      <c r="F1189" s="934"/>
      <c r="G1189" s="934"/>
      <c r="H1189" s="934"/>
      <c r="I1189" s="934"/>
      <c r="J1189" s="934"/>
      <c r="K1189" s="934"/>
      <c r="L1189" s="934"/>
      <c r="M1189" s="934"/>
      <c r="N1189" s="934"/>
      <c r="P1189" s="934"/>
      <c r="Q1189" s="934"/>
      <c r="R1189" s="934"/>
      <c r="S1189" s="934"/>
      <c r="T1189" s="934"/>
    </row>
    <row r="1190" ht="22.5" customHeight="1"/>
    <row r="1191" spans="1:20" s="996" customFormat="1" ht="22.5" customHeight="1">
      <c r="A1191" s="934"/>
      <c r="B1191" s="934"/>
      <c r="C1191" s="934"/>
      <c r="D1191" s="934"/>
      <c r="E1191" s="934"/>
      <c r="F1191" s="934"/>
      <c r="G1191" s="934"/>
      <c r="H1191" s="934"/>
      <c r="I1191" s="934"/>
      <c r="J1191" s="934"/>
      <c r="K1191" s="934"/>
      <c r="L1191" s="934"/>
      <c r="M1191" s="934"/>
      <c r="N1191" s="934"/>
      <c r="P1191" s="934"/>
      <c r="Q1191" s="934"/>
      <c r="R1191" s="934"/>
      <c r="S1191" s="934"/>
      <c r="T1191" s="934"/>
    </row>
    <row r="1192" ht="22.5" customHeight="1"/>
    <row r="1193" spans="1:20" s="996" customFormat="1" ht="22.5" customHeight="1">
      <c r="A1193" s="934"/>
      <c r="B1193" s="934"/>
      <c r="C1193" s="934"/>
      <c r="D1193" s="934"/>
      <c r="E1193" s="934"/>
      <c r="F1193" s="934"/>
      <c r="G1193" s="934"/>
      <c r="H1193" s="934"/>
      <c r="I1193" s="934"/>
      <c r="J1193" s="934"/>
      <c r="K1193" s="934"/>
      <c r="L1193" s="934"/>
      <c r="M1193" s="934"/>
      <c r="N1193" s="934"/>
      <c r="P1193" s="934"/>
      <c r="Q1193" s="934"/>
      <c r="R1193" s="934"/>
      <c r="S1193" s="934"/>
      <c r="T1193" s="934"/>
    </row>
    <row r="1194" ht="22.5" customHeight="1"/>
    <row r="1195" spans="1:20" s="996" customFormat="1" ht="22.5" customHeight="1">
      <c r="A1195" s="934"/>
      <c r="B1195" s="934"/>
      <c r="C1195" s="934"/>
      <c r="D1195" s="934"/>
      <c r="E1195" s="934"/>
      <c r="F1195" s="934"/>
      <c r="G1195" s="934"/>
      <c r="H1195" s="934"/>
      <c r="I1195" s="934"/>
      <c r="J1195" s="934"/>
      <c r="K1195" s="934"/>
      <c r="L1195" s="934"/>
      <c r="M1195" s="934"/>
      <c r="N1195" s="934"/>
      <c r="P1195" s="934"/>
      <c r="Q1195" s="934"/>
      <c r="R1195" s="934"/>
      <c r="S1195" s="934"/>
      <c r="T1195" s="934"/>
    </row>
    <row r="1196" ht="22.5" customHeight="1"/>
    <row r="1197" spans="1:20" s="996" customFormat="1" ht="22.5" customHeight="1">
      <c r="A1197" s="934"/>
      <c r="B1197" s="934"/>
      <c r="C1197" s="934"/>
      <c r="D1197" s="934"/>
      <c r="E1197" s="934"/>
      <c r="F1197" s="934"/>
      <c r="G1197" s="934"/>
      <c r="H1197" s="934"/>
      <c r="I1197" s="934"/>
      <c r="J1197" s="934"/>
      <c r="K1197" s="934"/>
      <c r="L1197" s="934"/>
      <c r="M1197" s="934"/>
      <c r="N1197" s="934"/>
      <c r="P1197" s="934"/>
      <c r="Q1197" s="934"/>
      <c r="R1197" s="934"/>
      <c r="S1197" s="934"/>
      <c r="T1197" s="934"/>
    </row>
    <row r="1198" ht="22.5" customHeight="1"/>
    <row r="1199" spans="1:20" s="996" customFormat="1" ht="22.5" customHeight="1">
      <c r="A1199" s="934"/>
      <c r="B1199" s="934"/>
      <c r="C1199" s="934"/>
      <c r="D1199" s="934"/>
      <c r="E1199" s="934"/>
      <c r="F1199" s="934"/>
      <c r="G1199" s="934"/>
      <c r="H1199" s="934"/>
      <c r="I1199" s="934"/>
      <c r="J1199" s="934"/>
      <c r="K1199" s="934"/>
      <c r="L1199" s="934"/>
      <c r="M1199" s="934"/>
      <c r="N1199" s="934"/>
      <c r="P1199" s="934"/>
      <c r="Q1199" s="934"/>
      <c r="R1199" s="934"/>
      <c r="S1199" s="934"/>
      <c r="T1199" s="934"/>
    </row>
    <row r="1200" ht="22.5" customHeight="1"/>
    <row r="1201" spans="1:20" s="996" customFormat="1" ht="22.5" customHeight="1">
      <c r="A1201" s="934"/>
      <c r="B1201" s="934"/>
      <c r="C1201" s="934"/>
      <c r="D1201" s="934"/>
      <c r="E1201" s="934"/>
      <c r="F1201" s="934"/>
      <c r="G1201" s="934"/>
      <c r="H1201" s="934"/>
      <c r="I1201" s="934"/>
      <c r="J1201" s="934"/>
      <c r="K1201" s="934"/>
      <c r="L1201" s="934"/>
      <c r="M1201" s="934"/>
      <c r="N1201" s="934"/>
      <c r="P1201" s="934"/>
      <c r="Q1201" s="934"/>
      <c r="R1201" s="934"/>
      <c r="S1201" s="934"/>
      <c r="T1201" s="934"/>
    </row>
    <row r="1202" ht="22.5" customHeight="1"/>
    <row r="1203" spans="1:20" s="996" customFormat="1" ht="22.5" customHeight="1">
      <c r="A1203" s="934"/>
      <c r="B1203" s="934"/>
      <c r="C1203" s="934"/>
      <c r="D1203" s="934"/>
      <c r="E1203" s="934"/>
      <c r="F1203" s="934"/>
      <c r="G1203" s="934"/>
      <c r="H1203" s="934"/>
      <c r="I1203" s="934"/>
      <c r="J1203" s="934"/>
      <c r="K1203" s="934"/>
      <c r="L1203" s="934"/>
      <c r="M1203" s="934"/>
      <c r="N1203" s="934"/>
      <c r="P1203" s="934"/>
      <c r="Q1203" s="934"/>
      <c r="R1203" s="934"/>
      <c r="S1203" s="934"/>
      <c r="T1203" s="934"/>
    </row>
    <row r="1204" ht="22.5" customHeight="1"/>
    <row r="1205" spans="1:20" s="996" customFormat="1" ht="22.5" customHeight="1">
      <c r="A1205" s="934"/>
      <c r="B1205" s="934"/>
      <c r="C1205" s="934"/>
      <c r="D1205" s="934"/>
      <c r="E1205" s="934"/>
      <c r="F1205" s="934"/>
      <c r="G1205" s="934"/>
      <c r="H1205" s="934"/>
      <c r="I1205" s="934"/>
      <c r="J1205" s="934"/>
      <c r="K1205" s="934"/>
      <c r="L1205" s="934"/>
      <c r="M1205" s="934"/>
      <c r="N1205" s="934"/>
      <c r="P1205" s="934"/>
      <c r="Q1205" s="934"/>
      <c r="R1205" s="934"/>
      <c r="S1205" s="934"/>
      <c r="T1205" s="934"/>
    </row>
    <row r="1206" ht="22.5" customHeight="1"/>
    <row r="1207" spans="1:20" s="996" customFormat="1" ht="22.5" customHeight="1">
      <c r="A1207" s="934"/>
      <c r="B1207" s="934"/>
      <c r="C1207" s="934"/>
      <c r="D1207" s="934"/>
      <c r="E1207" s="934"/>
      <c r="F1207" s="934"/>
      <c r="G1207" s="934"/>
      <c r="H1207" s="934"/>
      <c r="I1207" s="934"/>
      <c r="J1207" s="934"/>
      <c r="K1207" s="934"/>
      <c r="L1207" s="934"/>
      <c r="M1207" s="934"/>
      <c r="N1207" s="934"/>
      <c r="P1207" s="934"/>
      <c r="Q1207" s="934"/>
      <c r="R1207" s="934"/>
      <c r="S1207" s="934"/>
      <c r="T1207" s="934"/>
    </row>
    <row r="1208" ht="22.5" customHeight="1"/>
    <row r="1209" spans="1:20" s="996" customFormat="1" ht="22.5" customHeight="1">
      <c r="A1209" s="934"/>
      <c r="B1209" s="934"/>
      <c r="C1209" s="934"/>
      <c r="D1209" s="934"/>
      <c r="E1209" s="934"/>
      <c r="F1209" s="934"/>
      <c r="G1209" s="934"/>
      <c r="H1209" s="934"/>
      <c r="I1209" s="934"/>
      <c r="J1209" s="934"/>
      <c r="K1209" s="934"/>
      <c r="L1209" s="934"/>
      <c r="M1209" s="934"/>
      <c r="N1209" s="934"/>
      <c r="P1209" s="934"/>
      <c r="Q1209" s="934"/>
      <c r="R1209" s="934"/>
      <c r="S1209" s="934"/>
      <c r="T1209" s="934"/>
    </row>
    <row r="1210" ht="22.5" customHeight="1"/>
    <row r="1211" spans="1:20" s="996" customFormat="1" ht="22.5" customHeight="1">
      <c r="A1211" s="934"/>
      <c r="B1211" s="934"/>
      <c r="C1211" s="934"/>
      <c r="D1211" s="934"/>
      <c r="E1211" s="934"/>
      <c r="F1211" s="934"/>
      <c r="G1211" s="934"/>
      <c r="H1211" s="934"/>
      <c r="I1211" s="934"/>
      <c r="J1211" s="934"/>
      <c r="K1211" s="934"/>
      <c r="L1211" s="934"/>
      <c r="M1211" s="934"/>
      <c r="N1211" s="934"/>
      <c r="P1211" s="934"/>
      <c r="Q1211" s="934"/>
      <c r="R1211" s="934"/>
      <c r="S1211" s="934"/>
      <c r="T1211" s="934"/>
    </row>
    <row r="1212" ht="22.5" customHeight="1"/>
    <row r="1213" spans="1:20" s="996" customFormat="1" ht="22.5" customHeight="1">
      <c r="A1213" s="934"/>
      <c r="B1213" s="934"/>
      <c r="C1213" s="934"/>
      <c r="D1213" s="934"/>
      <c r="E1213" s="934"/>
      <c r="F1213" s="934"/>
      <c r="G1213" s="934"/>
      <c r="H1213" s="934"/>
      <c r="I1213" s="934"/>
      <c r="J1213" s="934"/>
      <c r="K1213" s="934"/>
      <c r="L1213" s="934"/>
      <c r="M1213" s="934"/>
      <c r="N1213" s="934"/>
      <c r="P1213" s="934"/>
      <c r="Q1213" s="934"/>
      <c r="R1213" s="934"/>
      <c r="S1213" s="934"/>
      <c r="T1213" s="934"/>
    </row>
    <row r="1214" ht="22.5" customHeight="1"/>
    <row r="1215" spans="1:20" s="996" customFormat="1" ht="22.5" customHeight="1">
      <c r="A1215" s="934"/>
      <c r="B1215" s="934"/>
      <c r="C1215" s="934"/>
      <c r="D1215" s="934"/>
      <c r="E1215" s="934"/>
      <c r="F1215" s="934"/>
      <c r="G1215" s="934"/>
      <c r="H1215" s="934"/>
      <c r="I1215" s="934"/>
      <c r="J1215" s="934"/>
      <c r="K1215" s="934"/>
      <c r="L1215" s="934"/>
      <c r="M1215" s="934"/>
      <c r="N1215" s="934"/>
      <c r="P1215" s="934"/>
      <c r="Q1215" s="934"/>
      <c r="R1215" s="934"/>
      <c r="S1215" s="934"/>
      <c r="T1215" s="934"/>
    </row>
    <row r="1216" ht="22.5" customHeight="1"/>
    <row r="1217" spans="1:20" s="996" customFormat="1" ht="22.5" customHeight="1">
      <c r="A1217" s="934"/>
      <c r="B1217" s="934"/>
      <c r="C1217" s="934"/>
      <c r="D1217" s="934"/>
      <c r="E1217" s="934"/>
      <c r="F1217" s="934"/>
      <c r="G1217" s="934"/>
      <c r="H1217" s="934"/>
      <c r="I1217" s="934"/>
      <c r="J1217" s="934"/>
      <c r="K1217" s="934"/>
      <c r="L1217" s="934"/>
      <c r="M1217" s="934"/>
      <c r="N1217" s="934"/>
      <c r="P1217" s="934"/>
      <c r="Q1217" s="934"/>
      <c r="R1217" s="934"/>
      <c r="S1217" s="934"/>
      <c r="T1217" s="934"/>
    </row>
    <row r="1218" ht="22.5" customHeight="1"/>
    <row r="1219" spans="1:20" s="996" customFormat="1" ht="22.5" customHeight="1">
      <c r="A1219" s="934"/>
      <c r="B1219" s="934"/>
      <c r="C1219" s="934"/>
      <c r="D1219" s="934"/>
      <c r="E1219" s="934"/>
      <c r="F1219" s="934"/>
      <c r="G1219" s="934"/>
      <c r="H1219" s="934"/>
      <c r="I1219" s="934"/>
      <c r="J1219" s="934"/>
      <c r="K1219" s="934"/>
      <c r="L1219" s="934"/>
      <c r="M1219" s="934"/>
      <c r="N1219" s="934"/>
      <c r="P1219" s="934"/>
      <c r="Q1219" s="934"/>
      <c r="R1219" s="934"/>
      <c r="S1219" s="934"/>
      <c r="T1219" s="934"/>
    </row>
    <row r="1220" ht="22.5" customHeight="1"/>
    <row r="1221" spans="1:20" s="996" customFormat="1" ht="22.5" customHeight="1">
      <c r="A1221" s="934"/>
      <c r="B1221" s="934"/>
      <c r="C1221" s="934"/>
      <c r="D1221" s="934"/>
      <c r="E1221" s="934"/>
      <c r="F1221" s="934"/>
      <c r="G1221" s="934"/>
      <c r="H1221" s="934"/>
      <c r="I1221" s="934"/>
      <c r="J1221" s="934"/>
      <c r="K1221" s="934"/>
      <c r="L1221" s="934"/>
      <c r="M1221" s="934"/>
      <c r="N1221" s="934"/>
      <c r="P1221" s="934"/>
      <c r="Q1221" s="934"/>
      <c r="R1221" s="934"/>
      <c r="S1221" s="934"/>
      <c r="T1221" s="934"/>
    </row>
    <row r="1222" ht="22.5" customHeight="1"/>
    <row r="1223" spans="1:20" s="996" customFormat="1" ht="22.5" customHeight="1">
      <c r="A1223" s="934"/>
      <c r="B1223" s="934"/>
      <c r="C1223" s="934"/>
      <c r="D1223" s="934"/>
      <c r="E1223" s="934"/>
      <c r="F1223" s="934"/>
      <c r="G1223" s="934"/>
      <c r="H1223" s="934"/>
      <c r="I1223" s="934"/>
      <c r="J1223" s="934"/>
      <c r="K1223" s="934"/>
      <c r="L1223" s="934"/>
      <c r="M1223" s="934"/>
      <c r="N1223" s="934"/>
      <c r="P1223" s="934"/>
      <c r="Q1223" s="934"/>
      <c r="R1223" s="934"/>
      <c r="S1223" s="934"/>
      <c r="T1223" s="934"/>
    </row>
    <row r="1224" ht="22.5" customHeight="1"/>
    <row r="1225" spans="1:20" s="996" customFormat="1" ht="22.5" customHeight="1">
      <c r="A1225" s="934"/>
      <c r="B1225" s="934"/>
      <c r="C1225" s="934"/>
      <c r="D1225" s="934"/>
      <c r="E1225" s="934"/>
      <c r="F1225" s="934"/>
      <c r="G1225" s="934"/>
      <c r="H1225" s="934"/>
      <c r="I1225" s="934"/>
      <c r="J1225" s="934"/>
      <c r="K1225" s="934"/>
      <c r="L1225" s="934"/>
      <c r="M1225" s="934"/>
      <c r="N1225" s="934"/>
      <c r="P1225" s="934"/>
      <c r="Q1225" s="934"/>
      <c r="R1225" s="934"/>
      <c r="S1225" s="934"/>
      <c r="T1225" s="934"/>
    </row>
    <row r="1226" ht="22.5" customHeight="1"/>
    <row r="1227" spans="1:20" s="996" customFormat="1" ht="22.5" customHeight="1">
      <c r="A1227" s="934"/>
      <c r="B1227" s="934"/>
      <c r="C1227" s="934"/>
      <c r="D1227" s="934"/>
      <c r="E1227" s="934"/>
      <c r="F1227" s="934"/>
      <c r="G1227" s="934"/>
      <c r="H1227" s="934"/>
      <c r="I1227" s="934"/>
      <c r="J1227" s="934"/>
      <c r="K1227" s="934"/>
      <c r="L1227" s="934"/>
      <c r="M1227" s="934"/>
      <c r="N1227" s="934"/>
      <c r="P1227" s="934"/>
      <c r="Q1227" s="934"/>
      <c r="R1227" s="934"/>
      <c r="S1227" s="934"/>
      <c r="T1227" s="934"/>
    </row>
    <row r="1228" ht="22.5" customHeight="1"/>
    <row r="1229" spans="1:20" s="996" customFormat="1" ht="22.5" customHeight="1">
      <c r="A1229" s="934"/>
      <c r="B1229" s="934"/>
      <c r="C1229" s="934"/>
      <c r="D1229" s="934"/>
      <c r="E1229" s="934"/>
      <c r="F1229" s="934"/>
      <c r="G1229" s="934"/>
      <c r="H1229" s="934"/>
      <c r="I1229" s="934"/>
      <c r="J1229" s="934"/>
      <c r="K1229" s="934"/>
      <c r="L1229" s="934"/>
      <c r="M1229" s="934"/>
      <c r="N1229" s="934"/>
      <c r="P1229" s="934"/>
      <c r="Q1229" s="934"/>
      <c r="R1229" s="934"/>
      <c r="S1229" s="934"/>
      <c r="T1229" s="934"/>
    </row>
    <row r="1230" ht="22.5" customHeight="1"/>
    <row r="1231" spans="1:20" s="996" customFormat="1" ht="22.5" customHeight="1">
      <c r="A1231" s="934"/>
      <c r="B1231" s="934"/>
      <c r="C1231" s="934"/>
      <c r="D1231" s="934"/>
      <c r="E1231" s="934"/>
      <c r="F1231" s="934"/>
      <c r="G1231" s="934"/>
      <c r="H1231" s="934"/>
      <c r="I1231" s="934"/>
      <c r="J1231" s="934"/>
      <c r="K1231" s="934"/>
      <c r="L1231" s="934"/>
      <c r="M1231" s="934"/>
      <c r="N1231" s="934"/>
      <c r="P1231" s="934"/>
      <c r="Q1231" s="934"/>
      <c r="R1231" s="934"/>
      <c r="S1231" s="934"/>
      <c r="T1231" s="934"/>
    </row>
    <row r="1232" ht="22.5" customHeight="1"/>
    <row r="1233" spans="1:20" s="996" customFormat="1" ht="22.5" customHeight="1">
      <c r="A1233" s="934"/>
      <c r="B1233" s="934"/>
      <c r="C1233" s="934"/>
      <c r="D1233" s="934"/>
      <c r="E1233" s="934"/>
      <c r="F1233" s="934"/>
      <c r="G1233" s="934"/>
      <c r="H1233" s="934"/>
      <c r="I1233" s="934"/>
      <c r="J1233" s="934"/>
      <c r="K1233" s="934"/>
      <c r="L1233" s="934"/>
      <c r="M1233" s="934"/>
      <c r="N1233" s="934"/>
      <c r="P1233" s="934"/>
      <c r="Q1233" s="934"/>
      <c r="R1233" s="934"/>
      <c r="S1233" s="934"/>
      <c r="T1233" s="934"/>
    </row>
    <row r="1234" ht="22.5" customHeight="1"/>
    <row r="1235" spans="1:20" s="996" customFormat="1" ht="22.5" customHeight="1">
      <c r="A1235" s="934"/>
      <c r="B1235" s="934"/>
      <c r="C1235" s="934"/>
      <c r="D1235" s="934"/>
      <c r="E1235" s="934"/>
      <c r="F1235" s="934"/>
      <c r="G1235" s="934"/>
      <c r="H1235" s="934"/>
      <c r="I1235" s="934"/>
      <c r="J1235" s="934"/>
      <c r="K1235" s="934"/>
      <c r="L1235" s="934"/>
      <c r="M1235" s="934"/>
      <c r="N1235" s="934"/>
      <c r="P1235" s="934"/>
      <c r="Q1235" s="934"/>
      <c r="R1235" s="934"/>
      <c r="S1235" s="934"/>
      <c r="T1235" s="934"/>
    </row>
    <row r="1236" ht="22.5" customHeight="1"/>
    <row r="1237" spans="1:20" s="996" customFormat="1" ht="22.5" customHeight="1">
      <c r="A1237" s="934"/>
      <c r="B1237" s="934"/>
      <c r="C1237" s="934"/>
      <c r="D1237" s="934"/>
      <c r="E1237" s="934"/>
      <c r="F1237" s="934"/>
      <c r="G1237" s="934"/>
      <c r="H1237" s="934"/>
      <c r="I1237" s="934"/>
      <c r="J1237" s="934"/>
      <c r="K1237" s="934"/>
      <c r="L1237" s="934"/>
      <c r="M1237" s="934"/>
      <c r="N1237" s="934"/>
      <c r="P1237" s="934"/>
      <c r="Q1237" s="934"/>
      <c r="R1237" s="934"/>
      <c r="S1237" s="934"/>
      <c r="T1237" s="934"/>
    </row>
    <row r="1238" ht="22.5" customHeight="1"/>
    <row r="1239" spans="1:20" s="996" customFormat="1" ht="22.5" customHeight="1">
      <c r="A1239" s="934"/>
      <c r="B1239" s="934"/>
      <c r="C1239" s="934"/>
      <c r="D1239" s="934"/>
      <c r="E1239" s="934"/>
      <c r="F1239" s="934"/>
      <c r="G1239" s="934"/>
      <c r="H1239" s="934"/>
      <c r="I1239" s="934"/>
      <c r="J1239" s="934"/>
      <c r="K1239" s="934"/>
      <c r="L1239" s="934"/>
      <c r="M1239" s="934"/>
      <c r="N1239" s="934"/>
      <c r="P1239" s="934"/>
      <c r="Q1239" s="934"/>
      <c r="R1239" s="934"/>
      <c r="S1239" s="934"/>
      <c r="T1239" s="934"/>
    </row>
    <row r="1240" ht="22.5" customHeight="1"/>
    <row r="1241" spans="1:20" s="996" customFormat="1" ht="22.5" customHeight="1">
      <c r="A1241" s="934"/>
      <c r="B1241" s="934"/>
      <c r="C1241" s="934"/>
      <c r="D1241" s="934"/>
      <c r="E1241" s="934"/>
      <c r="F1241" s="934"/>
      <c r="G1241" s="934"/>
      <c r="H1241" s="934"/>
      <c r="I1241" s="934"/>
      <c r="J1241" s="934"/>
      <c r="K1241" s="934"/>
      <c r="L1241" s="934"/>
      <c r="M1241" s="934"/>
      <c r="N1241" s="934"/>
      <c r="P1241" s="934"/>
      <c r="Q1241" s="934"/>
      <c r="R1241" s="934"/>
      <c r="S1241" s="934"/>
      <c r="T1241" s="934"/>
    </row>
    <row r="1242" ht="22.5" customHeight="1"/>
    <row r="1243" spans="1:20" s="996" customFormat="1" ht="22.5" customHeight="1">
      <c r="A1243" s="934"/>
      <c r="B1243" s="934"/>
      <c r="C1243" s="934"/>
      <c r="D1243" s="934"/>
      <c r="E1243" s="934"/>
      <c r="F1243" s="934"/>
      <c r="G1243" s="934"/>
      <c r="H1243" s="934"/>
      <c r="I1243" s="934"/>
      <c r="J1243" s="934"/>
      <c r="K1243" s="934"/>
      <c r="L1243" s="934"/>
      <c r="M1243" s="934"/>
      <c r="N1243" s="934"/>
      <c r="P1243" s="934"/>
      <c r="Q1243" s="934"/>
      <c r="R1243" s="934"/>
      <c r="S1243" s="934"/>
      <c r="T1243" s="934"/>
    </row>
    <row r="1244" ht="22.5" customHeight="1"/>
    <row r="1245" spans="1:20" s="996" customFormat="1" ht="22.5" customHeight="1">
      <c r="A1245" s="934"/>
      <c r="B1245" s="934"/>
      <c r="C1245" s="934"/>
      <c r="D1245" s="934"/>
      <c r="E1245" s="934"/>
      <c r="F1245" s="934"/>
      <c r="G1245" s="934"/>
      <c r="H1245" s="934"/>
      <c r="I1245" s="934"/>
      <c r="J1245" s="934"/>
      <c r="K1245" s="934"/>
      <c r="L1245" s="934"/>
      <c r="M1245" s="934"/>
      <c r="N1245" s="934"/>
      <c r="P1245" s="934"/>
      <c r="Q1245" s="934"/>
      <c r="R1245" s="934"/>
      <c r="S1245" s="934"/>
      <c r="T1245" s="934"/>
    </row>
    <row r="1246" ht="22.5" customHeight="1"/>
    <row r="1247" spans="1:20" s="996" customFormat="1" ht="22.5" customHeight="1">
      <c r="A1247" s="934"/>
      <c r="B1247" s="934"/>
      <c r="C1247" s="934"/>
      <c r="D1247" s="934"/>
      <c r="E1247" s="934"/>
      <c r="F1247" s="934"/>
      <c r="G1247" s="934"/>
      <c r="H1247" s="934"/>
      <c r="I1247" s="934"/>
      <c r="J1247" s="934"/>
      <c r="K1247" s="934"/>
      <c r="L1247" s="934"/>
      <c r="M1247" s="934"/>
      <c r="N1247" s="934"/>
      <c r="P1247" s="934"/>
      <c r="Q1247" s="934"/>
      <c r="R1247" s="934"/>
      <c r="S1247" s="934"/>
      <c r="T1247" s="934"/>
    </row>
    <row r="1248" ht="22.5" customHeight="1"/>
    <row r="1249" spans="1:20" s="996" customFormat="1" ht="22.5" customHeight="1">
      <c r="A1249" s="934"/>
      <c r="B1249" s="934"/>
      <c r="C1249" s="934"/>
      <c r="D1249" s="934"/>
      <c r="E1249" s="934"/>
      <c r="F1249" s="934"/>
      <c r="G1249" s="934"/>
      <c r="H1249" s="934"/>
      <c r="I1249" s="934"/>
      <c r="J1249" s="934"/>
      <c r="K1249" s="934"/>
      <c r="L1249" s="934"/>
      <c r="M1249" s="934"/>
      <c r="N1249" s="934"/>
      <c r="P1249" s="934"/>
      <c r="Q1249" s="934"/>
      <c r="R1249" s="934"/>
      <c r="S1249" s="934"/>
      <c r="T1249" s="934"/>
    </row>
    <row r="1250" ht="22.5" customHeight="1"/>
    <row r="1251" spans="1:20" s="996" customFormat="1" ht="22.5" customHeight="1">
      <c r="A1251" s="934"/>
      <c r="B1251" s="934"/>
      <c r="C1251" s="934"/>
      <c r="D1251" s="934"/>
      <c r="E1251" s="934"/>
      <c r="F1251" s="934"/>
      <c r="G1251" s="934"/>
      <c r="H1251" s="934"/>
      <c r="I1251" s="934"/>
      <c r="J1251" s="934"/>
      <c r="K1251" s="934"/>
      <c r="L1251" s="934"/>
      <c r="M1251" s="934"/>
      <c r="N1251" s="934"/>
      <c r="P1251" s="934"/>
      <c r="Q1251" s="934"/>
      <c r="R1251" s="934"/>
      <c r="S1251" s="934"/>
      <c r="T1251" s="934"/>
    </row>
    <row r="1252" ht="22.5" customHeight="1"/>
    <row r="1253" spans="1:20" s="996" customFormat="1" ht="22.5" customHeight="1">
      <c r="A1253" s="934"/>
      <c r="B1253" s="934"/>
      <c r="C1253" s="934"/>
      <c r="D1253" s="934"/>
      <c r="E1253" s="934"/>
      <c r="F1253" s="934"/>
      <c r="G1253" s="934"/>
      <c r="H1253" s="934"/>
      <c r="I1253" s="934"/>
      <c r="J1253" s="934"/>
      <c r="K1253" s="934"/>
      <c r="L1253" s="934"/>
      <c r="M1253" s="934"/>
      <c r="N1253" s="934"/>
      <c r="P1253" s="934"/>
      <c r="Q1253" s="934"/>
      <c r="R1253" s="934"/>
      <c r="S1253" s="934"/>
      <c r="T1253" s="934"/>
    </row>
    <row r="1254" ht="22.5" customHeight="1"/>
    <row r="1255" spans="1:20" s="996" customFormat="1" ht="22.5" customHeight="1">
      <c r="A1255" s="934"/>
      <c r="B1255" s="934"/>
      <c r="C1255" s="934"/>
      <c r="D1255" s="934"/>
      <c r="E1255" s="934"/>
      <c r="F1255" s="934"/>
      <c r="G1255" s="934"/>
      <c r="H1255" s="934"/>
      <c r="I1255" s="934"/>
      <c r="J1255" s="934"/>
      <c r="K1255" s="934"/>
      <c r="L1255" s="934"/>
      <c r="M1255" s="934"/>
      <c r="N1255" s="934"/>
      <c r="P1255" s="934"/>
      <c r="Q1255" s="934"/>
      <c r="R1255" s="934"/>
      <c r="S1255" s="934"/>
      <c r="T1255" s="934"/>
    </row>
    <row r="1256" ht="22.5" customHeight="1"/>
    <row r="1257" spans="1:20" s="996" customFormat="1" ht="22.5" customHeight="1">
      <c r="A1257" s="934"/>
      <c r="B1257" s="934"/>
      <c r="C1257" s="934"/>
      <c r="D1257" s="934"/>
      <c r="E1257" s="934"/>
      <c r="F1257" s="934"/>
      <c r="G1257" s="934"/>
      <c r="H1257" s="934"/>
      <c r="I1257" s="934"/>
      <c r="J1257" s="934"/>
      <c r="K1257" s="934"/>
      <c r="L1257" s="934"/>
      <c r="M1257" s="934"/>
      <c r="N1257" s="934"/>
      <c r="P1257" s="934"/>
      <c r="Q1257" s="934"/>
      <c r="R1257" s="934"/>
      <c r="S1257" s="934"/>
      <c r="T1257" s="934"/>
    </row>
    <row r="1258" ht="22.5" customHeight="1"/>
    <row r="1259" spans="1:20" s="996" customFormat="1" ht="22.5" customHeight="1">
      <c r="A1259" s="934"/>
      <c r="B1259" s="934"/>
      <c r="C1259" s="934"/>
      <c r="D1259" s="934"/>
      <c r="E1259" s="934"/>
      <c r="F1259" s="934"/>
      <c r="G1259" s="934"/>
      <c r="H1259" s="934"/>
      <c r="I1259" s="934"/>
      <c r="J1259" s="934"/>
      <c r="K1259" s="934"/>
      <c r="L1259" s="934"/>
      <c r="M1259" s="934"/>
      <c r="N1259" s="934"/>
      <c r="P1259" s="934"/>
      <c r="Q1259" s="934"/>
      <c r="R1259" s="934"/>
      <c r="S1259" s="934"/>
      <c r="T1259" s="934"/>
    </row>
    <row r="1260" ht="22.5" customHeight="1"/>
    <row r="1261" spans="1:20" s="996" customFormat="1" ht="22.5" customHeight="1">
      <c r="A1261" s="934"/>
      <c r="B1261" s="934"/>
      <c r="C1261" s="934"/>
      <c r="D1261" s="934"/>
      <c r="E1261" s="934"/>
      <c r="F1261" s="934"/>
      <c r="G1261" s="934"/>
      <c r="H1261" s="934"/>
      <c r="I1261" s="934"/>
      <c r="J1261" s="934"/>
      <c r="K1261" s="934"/>
      <c r="L1261" s="934"/>
      <c r="M1261" s="934"/>
      <c r="N1261" s="934"/>
      <c r="P1261" s="934"/>
      <c r="Q1261" s="934"/>
      <c r="R1261" s="934"/>
      <c r="S1261" s="934"/>
      <c r="T1261" s="934"/>
    </row>
    <row r="1262" ht="22.5" customHeight="1"/>
    <row r="1263" spans="1:20" s="996" customFormat="1" ht="22.5" customHeight="1">
      <c r="A1263" s="934"/>
      <c r="B1263" s="934"/>
      <c r="C1263" s="934"/>
      <c r="D1263" s="934"/>
      <c r="E1263" s="934"/>
      <c r="F1263" s="934"/>
      <c r="G1263" s="934"/>
      <c r="H1263" s="934"/>
      <c r="I1263" s="934"/>
      <c r="J1263" s="934"/>
      <c r="K1263" s="934"/>
      <c r="L1263" s="934"/>
      <c r="M1263" s="934"/>
      <c r="N1263" s="934"/>
      <c r="P1263" s="934"/>
      <c r="Q1263" s="934"/>
      <c r="R1263" s="934"/>
      <c r="S1263" s="934"/>
      <c r="T1263" s="934"/>
    </row>
    <row r="1264" ht="22.5" customHeight="1"/>
    <row r="1265" spans="1:20" s="996" customFormat="1" ht="22.5" customHeight="1">
      <c r="A1265" s="934"/>
      <c r="B1265" s="934"/>
      <c r="C1265" s="934"/>
      <c r="D1265" s="934"/>
      <c r="E1265" s="934"/>
      <c r="F1265" s="934"/>
      <c r="G1265" s="934"/>
      <c r="H1265" s="934"/>
      <c r="I1265" s="934"/>
      <c r="J1265" s="934"/>
      <c r="K1265" s="934"/>
      <c r="L1265" s="934"/>
      <c r="M1265" s="934"/>
      <c r="N1265" s="934"/>
      <c r="P1265" s="934"/>
      <c r="Q1265" s="934"/>
      <c r="R1265" s="934"/>
      <c r="S1265" s="934"/>
      <c r="T1265" s="934"/>
    </row>
    <row r="1266" ht="22.5" customHeight="1"/>
    <row r="1267" spans="1:20" s="996" customFormat="1" ht="22.5" customHeight="1">
      <c r="A1267" s="934"/>
      <c r="B1267" s="934"/>
      <c r="C1267" s="934"/>
      <c r="D1267" s="934"/>
      <c r="E1267" s="934"/>
      <c r="F1267" s="934"/>
      <c r="G1267" s="934"/>
      <c r="H1267" s="934"/>
      <c r="I1267" s="934"/>
      <c r="J1267" s="934"/>
      <c r="K1267" s="934"/>
      <c r="L1267" s="934"/>
      <c r="M1267" s="934"/>
      <c r="N1267" s="934"/>
      <c r="P1267" s="934"/>
      <c r="Q1267" s="934"/>
      <c r="R1267" s="934"/>
      <c r="S1267" s="934"/>
      <c r="T1267" s="934"/>
    </row>
    <row r="1268" ht="22.5" customHeight="1"/>
    <row r="1269" spans="1:20" s="996" customFormat="1" ht="22.5" customHeight="1">
      <c r="A1269" s="934"/>
      <c r="B1269" s="934"/>
      <c r="C1269" s="934"/>
      <c r="D1269" s="934"/>
      <c r="E1269" s="934"/>
      <c r="F1269" s="934"/>
      <c r="G1269" s="934"/>
      <c r="H1269" s="934"/>
      <c r="I1269" s="934"/>
      <c r="J1269" s="934"/>
      <c r="K1269" s="934"/>
      <c r="L1269" s="934"/>
      <c r="M1269" s="934"/>
      <c r="N1269" s="934"/>
      <c r="P1269" s="934"/>
      <c r="Q1269" s="934"/>
      <c r="R1269" s="934"/>
      <c r="S1269" s="934"/>
      <c r="T1269" s="934"/>
    </row>
    <row r="1270" ht="22.5" customHeight="1"/>
    <row r="1271" spans="1:20" s="996" customFormat="1" ht="22.5" customHeight="1">
      <c r="A1271" s="934"/>
      <c r="B1271" s="934"/>
      <c r="C1271" s="934"/>
      <c r="D1271" s="934"/>
      <c r="E1271" s="934"/>
      <c r="F1271" s="934"/>
      <c r="G1271" s="934"/>
      <c r="H1271" s="934"/>
      <c r="I1271" s="934"/>
      <c r="J1271" s="934"/>
      <c r="K1271" s="934"/>
      <c r="L1271" s="934"/>
      <c r="M1271" s="934"/>
      <c r="N1271" s="934"/>
      <c r="P1271" s="934"/>
      <c r="Q1271" s="934"/>
      <c r="R1271" s="934"/>
      <c r="S1271" s="934"/>
      <c r="T1271" s="934"/>
    </row>
    <row r="1272" ht="22.5" customHeight="1"/>
    <row r="1273" spans="1:20" s="996" customFormat="1" ht="22.5" customHeight="1">
      <c r="A1273" s="934"/>
      <c r="B1273" s="934"/>
      <c r="C1273" s="934"/>
      <c r="D1273" s="934"/>
      <c r="E1273" s="934"/>
      <c r="F1273" s="934"/>
      <c r="G1273" s="934"/>
      <c r="H1273" s="934"/>
      <c r="I1273" s="934"/>
      <c r="J1273" s="934"/>
      <c r="K1273" s="934"/>
      <c r="L1273" s="934"/>
      <c r="M1273" s="934"/>
      <c r="N1273" s="934"/>
      <c r="P1273" s="934"/>
      <c r="Q1273" s="934"/>
      <c r="R1273" s="934"/>
      <c r="S1273" s="934"/>
      <c r="T1273" s="934"/>
    </row>
    <row r="1274" ht="22.5" customHeight="1"/>
    <row r="1275" spans="1:20" s="996" customFormat="1" ht="22.5" customHeight="1">
      <c r="A1275" s="934"/>
      <c r="B1275" s="934"/>
      <c r="C1275" s="934"/>
      <c r="D1275" s="934"/>
      <c r="E1275" s="934"/>
      <c r="F1275" s="934"/>
      <c r="G1275" s="934"/>
      <c r="H1275" s="934"/>
      <c r="I1275" s="934"/>
      <c r="J1275" s="934"/>
      <c r="K1275" s="934"/>
      <c r="L1275" s="934"/>
      <c r="M1275" s="934"/>
      <c r="N1275" s="934"/>
      <c r="P1275" s="934"/>
      <c r="Q1275" s="934"/>
      <c r="R1275" s="934"/>
      <c r="S1275" s="934"/>
      <c r="T1275" s="934"/>
    </row>
    <row r="1276" ht="22.5" customHeight="1"/>
    <row r="1277" spans="1:20" s="996" customFormat="1" ht="22.5" customHeight="1">
      <c r="A1277" s="934"/>
      <c r="B1277" s="934"/>
      <c r="C1277" s="934"/>
      <c r="D1277" s="934"/>
      <c r="E1277" s="934"/>
      <c r="F1277" s="934"/>
      <c r="G1277" s="934"/>
      <c r="H1277" s="934"/>
      <c r="I1277" s="934"/>
      <c r="J1277" s="934"/>
      <c r="K1277" s="934"/>
      <c r="L1277" s="934"/>
      <c r="M1277" s="934"/>
      <c r="N1277" s="934"/>
      <c r="P1277" s="934"/>
      <c r="Q1277" s="934"/>
      <c r="R1277" s="934"/>
      <c r="S1277" s="934"/>
      <c r="T1277" s="934"/>
    </row>
    <row r="1278" ht="22.5" customHeight="1"/>
    <row r="1279" spans="1:20" s="996" customFormat="1" ht="22.5" customHeight="1">
      <c r="A1279" s="934"/>
      <c r="B1279" s="934"/>
      <c r="C1279" s="934"/>
      <c r="D1279" s="934"/>
      <c r="E1279" s="934"/>
      <c r="F1279" s="934"/>
      <c r="G1279" s="934"/>
      <c r="H1279" s="934"/>
      <c r="I1279" s="934"/>
      <c r="J1279" s="934"/>
      <c r="K1279" s="934"/>
      <c r="L1279" s="934"/>
      <c r="M1279" s="934"/>
      <c r="N1279" s="934"/>
      <c r="P1279" s="934"/>
      <c r="Q1279" s="934"/>
      <c r="R1279" s="934"/>
      <c r="S1279" s="934"/>
      <c r="T1279" s="934"/>
    </row>
    <row r="1280" ht="22.5" customHeight="1"/>
    <row r="1281" spans="1:20" s="996" customFormat="1" ht="22.5" customHeight="1">
      <c r="A1281" s="934"/>
      <c r="B1281" s="934"/>
      <c r="C1281" s="934"/>
      <c r="D1281" s="934"/>
      <c r="E1281" s="934"/>
      <c r="F1281" s="934"/>
      <c r="G1281" s="934"/>
      <c r="H1281" s="934"/>
      <c r="I1281" s="934"/>
      <c r="J1281" s="934"/>
      <c r="K1281" s="934"/>
      <c r="L1281" s="934"/>
      <c r="M1281" s="934"/>
      <c r="N1281" s="934"/>
      <c r="P1281" s="934"/>
      <c r="Q1281" s="934"/>
      <c r="R1281" s="934"/>
      <c r="S1281" s="934"/>
      <c r="T1281" s="934"/>
    </row>
    <row r="1282" ht="22.5" customHeight="1"/>
    <row r="1283" spans="1:20" s="996" customFormat="1" ht="22.5" customHeight="1">
      <c r="A1283" s="934"/>
      <c r="B1283" s="934"/>
      <c r="C1283" s="934"/>
      <c r="D1283" s="934"/>
      <c r="E1283" s="934"/>
      <c r="F1283" s="934"/>
      <c r="G1283" s="934"/>
      <c r="H1283" s="934"/>
      <c r="I1283" s="934"/>
      <c r="J1283" s="934"/>
      <c r="K1283" s="934"/>
      <c r="L1283" s="934"/>
      <c r="M1283" s="934"/>
      <c r="N1283" s="934"/>
      <c r="P1283" s="934"/>
      <c r="Q1283" s="934"/>
      <c r="R1283" s="934"/>
      <c r="S1283" s="934"/>
      <c r="T1283" s="934"/>
    </row>
    <row r="1284" ht="22.5" customHeight="1"/>
    <row r="1285" spans="1:20" s="996" customFormat="1" ht="22.5" customHeight="1">
      <c r="A1285" s="934"/>
      <c r="B1285" s="934"/>
      <c r="C1285" s="934"/>
      <c r="D1285" s="934"/>
      <c r="E1285" s="934"/>
      <c r="F1285" s="934"/>
      <c r="G1285" s="934"/>
      <c r="H1285" s="934"/>
      <c r="I1285" s="934"/>
      <c r="J1285" s="934"/>
      <c r="K1285" s="934"/>
      <c r="L1285" s="934"/>
      <c r="M1285" s="934"/>
      <c r="N1285" s="934"/>
      <c r="P1285" s="934"/>
      <c r="Q1285" s="934"/>
      <c r="R1285" s="934"/>
      <c r="S1285" s="934"/>
      <c r="T1285" s="934"/>
    </row>
    <row r="1286" ht="22.5" customHeight="1"/>
    <row r="1287" spans="1:20" s="996" customFormat="1" ht="22.5" customHeight="1">
      <c r="A1287" s="934"/>
      <c r="B1287" s="934"/>
      <c r="C1287" s="934"/>
      <c r="D1287" s="934"/>
      <c r="E1287" s="934"/>
      <c r="F1287" s="934"/>
      <c r="G1287" s="934"/>
      <c r="H1287" s="934"/>
      <c r="I1287" s="934"/>
      <c r="J1287" s="934"/>
      <c r="K1287" s="934"/>
      <c r="L1287" s="934"/>
      <c r="M1287" s="934"/>
      <c r="N1287" s="934"/>
      <c r="P1287" s="934"/>
      <c r="Q1287" s="934"/>
      <c r="R1287" s="934"/>
      <c r="S1287" s="934"/>
      <c r="T1287" s="934"/>
    </row>
    <row r="1288" ht="22.5" customHeight="1"/>
    <row r="1289" spans="1:20" s="996" customFormat="1" ht="22.5" customHeight="1">
      <c r="A1289" s="934"/>
      <c r="B1289" s="934"/>
      <c r="C1289" s="934"/>
      <c r="D1289" s="934"/>
      <c r="E1289" s="934"/>
      <c r="F1289" s="934"/>
      <c r="G1289" s="934"/>
      <c r="H1289" s="934"/>
      <c r="I1289" s="934"/>
      <c r="J1289" s="934"/>
      <c r="K1289" s="934"/>
      <c r="L1289" s="934"/>
      <c r="M1289" s="934"/>
      <c r="N1289" s="934"/>
      <c r="P1289" s="934"/>
      <c r="Q1289" s="934"/>
      <c r="R1289" s="934"/>
      <c r="S1289" s="934"/>
      <c r="T1289" s="934"/>
    </row>
    <row r="1290" ht="22.5" customHeight="1"/>
    <row r="1291" spans="1:20" s="996" customFormat="1" ht="22.5" customHeight="1">
      <c r="A1291" s="934"/>
      <c r="B1291" s="934"/>
      <c r="C1291" s="934"/>
      <c r="D1291" s="934"/>
      <c r="E1291" s="934"/>
      <c r="F1291" s="934"/>
      <c r="G1291" s="934"/>
      <c r="H1291" s="934"/>
      <c r="I1291" s="934"/>
      <c r="J1291" s="934"/>
      <c r="K1291" s="934"/>
      <c r="L1291" s="934"/>
      <c r="M1291" s="934"/>
      <c r="N1291" s="934"/>
      <c r="P1291" s="934"/>
      <c r="Q1291" s="934"/>
      <c r="R1291" s="934"/>
      <c r="S1291" s="934"/>
      <c r="T1291" s="934"/>
    </row>
    <row r="1292" ht="22.5" customHeight="1"/>
    <row r="1293" spans="1:20" s="996" customFormat="1" ht="22.5" customHeight="1">
      <c r="A1293" s="934"/>
      <c r="B1293" s="934"/>
      <c r="C1293" s="934"/>
      <c r="D1293" s="934"/>
      <c r="E1293" s="934"/>
      <c r="F1293" s="934"/>
      <c r="G1293" s="934"/>
      <c r="H1293" s="934"/>
      <c r="I1293" s="934"/>
      <c r="J1293" s="934"/>
      <c r="K1293" s="934"/>
      <c r="L1293" s="934"/>
      <c r="M1293" s="934"/>
      <c r="N1293" s="934"/>
      <c r="P1293" s="934"/>
      <c r="Q1293" s="934"/>
      <c r="R1293" s="934"/>
      <c r="S1293" s="934"/>
      <c r="T1293" s="934"/>
    </row>
    <row r="1294" ht="22.5" customHeight="1"/>
    <row r="1295" spans="1:20" s="996" customFormat="1" ht="22.5" customHeight="1">
      <c r="A1295" s="934"/>
      <c r="B1295" s="934"/>
      <c r="C1295" s="934"/>
      <c r="D1295" s="934"/>
      <c r="E1295" s="934"/>
      <c r="F1295" s="934"/>
      <c r="G1295" s="934"/>
      <c r="H1295" s="934"/>
      <c r="I1295" s="934"/>
      <c r="J1295" s="934"/>
      <c r="K1295" s="934"/>
      <c r="L1295" s="934"/>
      <c r="M1295" s="934"/>
      <c r="N1295" s="934"/>
      <c r="P1295" s="934"/>
      <c r="Q1295" s="934"/>
      <c r="R1295" s="934"/>
      <c r="S1295" s="934"/>
      <c r="T1295" s="934"/>
    </row>
    <row r="1296" ht="22.5" customHeight="1"/>
    <row r="1297" spans="1:20" s="996" customFormat="1" ht="22.5" customHeight="1">
      <c r="A1297" s="934"/>
      <c r="B1297" s="934"/>
      <c r="C1297" s="934"/>
      <c r="D1297" s="934"/>
      <c r="E1297" s="934"/>
      <c r="F1297" s="934"/>
      <c r="G1297" s="934"/>
      <c r="H1297" s="934"/>
      <c r="I1297" s="934"/>
      <c r="J1297" s="934"/>
      <c r="K1297" s="934"/>
      <c r="L1297" s="934"/>
      <c r="M1297" s="934"/>
      <c r="N1297" s="934"/>
      <c r="P1297" s="934"/>
      <c r="Q1297" s="934"/>
      <c r="R1297" s="934"/>
      <c r="S1297" s="934"/>
      <c r="T1297" s="934"/>
    </row>
    <row r="1298" ht="22.5" customHeight="1"/>
    <row r="1299" spans="1:20" s="996" customFormat="1" ht="22.5" customHeight="1">
      <c r="A1299" s="934"/>
      <c r="B1299" s="934"/>
      <c r="C1299" s="934"/>
      <c r="D1299" s="934"/>
      <c r="E1299" s="934"/>
      <c r="F1299" s="934"/>
      <c r="G1299" s="934"/>
      <c r="H1299" s="934"/>
      <c r="I1299" s="934"/>
      <c r="J1299" s="934"/>
      <c r="K1299" s="934"/>
      <c r="L1299" s="934"/>
      <c r="M1299" s="934"/>
      <c r="N1299" s="934"/>
      <c r="P1299" s="934"/>
      <c r="Q1299" s="934"/>
      <c r="R1299" s="934"/>
      <c r="S1299" s="934"/>
      <c r="T1299" s="934"/>
    </row>
    <row r="1300" ht="22.5" customHeight="1"/>
    <row r="1301" spans="1:20" s="996" customFormat="1" ht="22.5" customHeight="1">
      <c r="A1301" s="934"/>
      <c r="B1301" s="934"/>
      <c r="C1301" s="934"/>
      <c r="D1301" s="934"/>
      <c r="E1301" s="934"/>
      <c r="F1301" s="934"/>
      <c r="G1301" s="934"/>
      <c r="H1301" s="934"/>
      <c r="I1301" s="934"/>
      <c r="J1301" s="934"/>
      <c r="K1301" s="934"/>
      <c r="L1301" s="934"/>
      <c r="M1301" s="934"/>
      <c r="N1301" s="934"/>
      <c r="P1301" s="934"/>
      <c r="Q1301" s="934"/>
      <c r="R1301" s="934"/>
      <c r="S1301" s="934"/>
      <c r="T1301" s="934"/>
    </row>
    <row r="1302" ht="22.5" customHeight="1"/>
    <row r="1303" spans="1:20" s="996" customFormat="1" ht="22.5" customHeight="1">
      <c r="A1303" s="934"/>
      <c r="B1303" s="934"/>
      <c r="C1303" s="934"/>
      <c r="D1303" s="934"/>
      <c r="E1303" s="934"/>
      <c r="F1303" s="934"/>
      <c r="G1303" s="934"/>
      <c r="H1303" s="934"/>
      <c r="I1303" s="934"/>
      <c r="J1303" s="934"/>
      <c r="K1303" s="934"/>
      <c r="L1303" s="934"/>
      <c r="M1303" s="934"/>
      <c r="N1303" s="934"/>
      <c r="P1303" s="934"/>
      <c r="Q1303" s="934"/>
      <c r="R1303" s="934"/>
      <c r="S1303" s="934"/>
      <c r="T1303" s="934"/>
    </row>
    <row r="1304" ht="22.5" customHeight="1"/>
    <row r="1305" spans="1:20" s="996" customFormat="1" ht="22.5" customHeight="1">
      <c r="A1305" s="934"/>
      <c r="B1305" s="934"/>
      <c r="C1305" s="934"/>
      <c r="D1305" s="934"/>
      <c r="E1305" s="934"/>
      <c r="F1305" s="934"/>
      <c r="G1305" s="934"/>
      <c r="H1305" s="934"/>
      <c r="I1305" s="934"/>
      <c r="J1305" s="934"/>
      <c r="K1305" s="934"/>
      <c r="L1305" s="934"/>
      <c r="M1305" s="934"/>
      <c r="N1305" s="934"/>
      <c r="P1305" s="934"/>
      <c r="Q1305" s="934"/>
      <c r="R1305" s="934"/>
      <c r="S1305" s="934"/>
      <c r="T1305" s="934"/>
    </row>
    <row r="1306" ht="22.5" customHeight="1"/>
    <row r="1307" spans="1:20" s="996" customFormat="1" ht="22.5" customHeight="1">
      <c r="A1307" s="934"/>
      <c r="B1307" s="934"/>
      <c r="C1307" s="934"/>
      <c r="D1307" s="934"/>
      <c r="E1307" s="934"/>
      <c r="F1307" s="934"/>
      <c r="G1307" s="934"/>
      <c r="H1307" s="934"/>
      <c r="I1307" s="934"/>
      <c r="J1307" s="934"/>
      <c r="K1307" s="934"/>
      <c r="L1307" s="934"/>
      <c r="M1307" s="934"/>
      <c r="N1307" s="934"/>
      <c r="P1307" s="934"/>
      <c r="Q1307" s="934"/>
      <c r="R1307" s="934"/>
      <c r="S1307" s="934"/>
      <c r="T1307" s="934"/>
    </row>
    <row r="1308" ht="22.5" customHeight="1"/>
    <row r="1309" spans="1:20" s="996" customFormat="1" ht="22.5" customHeight="1">
      <c r="A1309" s="934"/>
      <c r="B1309" s="934"/>
      <c r="C1309" s="934"/>
      <c r="D1309" s="934"/>
      <c r="E1309" s="934"/>
      <c r="F1309" s="934"/>
      <c r="G1309" s="934"/>
      <c r="H1309" s="934"/>
      <c r="I1309" s="934"/>
      <c r="J1309" s="934"/>
      <c r="K1309" s="934"/>
      <c r="L1309" s="934"/>
      <c r="M1309" s="934"/>
      <c r="N1309" s="934"/>
      <c r="P1309" s="934"/>
      <c r="Q1309" s="934"/>
      <c r="R1309" s="934"/>
      <c r="S1309" s="934"/>
      <c r="T1309" s="934"/>
    </row>
    <row r="1310" ht="22.5" customHeight="1"/>
    <row r="1311" spans="1:20" s="996" customFormat="1" ht="22.5" customHeight="1">
      <c r="A1311" s="934"/>
      <c r="B1311" s="934"/>
      <c r="C1311" s="934"/>
      <c r="D1311" s="934"/>
      <c r="E1311" s="934"/>
      <c r="F1311" s="934"/>
      <c r="G1311" s="934"/>
      <c r="H1311" s="934"/>
      <c r="I1311" s="934"/>
      <c r="J1311" s="934"/>
      <c r="K1311" s="934"/>
      <c r="L1311" s="934"/>
      <c r="M1311" s="934"/>
      <c r="N1311" s="934"/>
      <c r="P1311" s="934"/>
      <c r="Q1311" s="934"/>
      <c r="R1311" s="934"/>
      <c r="S1311" s="934"/>
      <c r="T1311" s="934"/>
    </row>
    <row r="1312" ht="22.5" customHeight="1"/>
    <row r="1313" spans="1:20" s="996" customFormat="1" ht="22.5" customHeight="1">
      <c r="A1313" s="934"/>
      <c r="B1313" s="934"/>
      <c r="C1313" s="934"/>
      <c r="D1313" s="934"/>
      <c r="E1313" s="934"/>
      <c r="F1313" s="934"/>
      <c r="G1313" s="934"/>
      <c r="H1313" s="934"/>
      <c r="I1313" s="934"/>
      <c r="J1313" s="934"/>
      <c r="K1313" s="934"/>
      <c r="L1313" s="934"/>
      <c r="M1313" s="934"/>
      <c r="N1313" s="934"/>
      <c r="P1313" s="934"/>
      <c r="Q1313" s="934"/>
      <c r="R1313" s="934"/>
      <c r="S1313" s="934"/>
      <c r="T1313" s="934"/>
    </row>
    <row r="1314" ht="22.5" customHeight="1"/>
    <row r="1315" spans="1:20" s="996" customFormat="1" ht="22.5" customHeight="1">
      <c r="A1315" s="934"/>
      <c r="B1315" s="934"/>
      <c r="C1315" s="934"/>
      <c r="D1315" s="934"/>
      <c r="E1315" s="934"/>
      <c r="F1315" s="934"/>
      <c r="G1315" s="934"/>
      <c r="H1315" s="934"/>
      <c r="I1315" s="934"/>
      <c r="J1315" s="934"/>
      <c r="K1315" s="934"/>
      <c r="L1315" s="934"/>
      <c r="M1315" s="934"/>
      <c r="N1315" s="934"/>
      <c r="P1315" s="934"/>
      <c r="Q1315" s="934"/>
      <c r="R1315" s="934"/>
      <c r="S1315" s="934"/>
      <c r="T1315" s="934"/>
    </row>
    <row r="1316" ht="22.5" customHeight="1"/>
    <row r="1317" spans="1:20" s="996" customFormat="1" ht="22.5" customHeight="1">
      <c r="A1317" s="934"/>
      <c r="B1317" s="934"/>
      <c r="C1317" s="934"/>
      <c r="D1317" s="934"/>
      <c r="E1317" s="934"/>
      <c r="F1317" s="934"/>
      <c r="G1317" s="934"/>
      <c r="H1317" s="934"/>
      <c r="I1317" s="934"/>
      <c r="J1317" s="934"/>
      <c r="K1317" s="934"/>
      <c r="L1317" s="934"/>
      <c r="M1317" s="934"/>
      <c r="N1317" s="934"/>
      <c r="P1317" s="934"/>
      <c r="Q1317" s="934"/>
      <c r="R1317" s="934"/>
      <c r="S1317" s="934"/>
      <c r="T1317" s="934"/>
    </row>
    <row r="1318" ht="22.5" customHeight="1"/>
    <row r="1319" spans="1:20" s="996" customFormat="1" ht="22.5" customHeight="1">
      <c r="A1319" s="934"/>
      <c r="B1319" s="934"/>
      <c r="C1319" s="934"/>
      <c r="D1319" s="934"/>
      <c r="E1319" s="934"/>
      <c r="F1319" s="934"/>
      <c r="G1319" s="934"/>
      <c r="H1319" s="934"/>
      <c r="I1319" s="934"/>
      <c r="J1319" s="934"/>
      <c r="K1319" s="934"/>
      <c r="L1319" s="934"/>
      <c r="M1319" s="934"/>
      <c r="N1319" s="934"/>
      <c r="P1319" s="934"/>
      <c r="Q1319" s="934"/>
      <c r="R1319" s="934"/>
      <c r="S1319" s="934"/>
      <c r="T1319" s="934"/>
    </row>
    <row r="1320" ht="22.5" customHeight="1"/>
    <row r="1321" spans="1:20" s="996" customFormat="1" ht="22.5" customHeight="1">
      <c r="A1321" s="934"/>
      <c r="B1321" s="934"/>
      <c r="C1321" s="934"/>
      <c r="D1321" s="934"/>
      <c r="E1321" s="934"/>
      <c r="F1321" s="934"/>
      <c r="G1321" s="934"/>
      <c r="H1321" s="934"/>
      <c r="I1321" s="934"/>
      <c r="J1321" s="934"/>
      <c r="K1321" s="934"/>
      <c r="L1321" s="934"/>
      <c r="M1321" s="934"/>
      <c r="N1321" s="934"/>
      <c r="P1321" s="934"/>
      <c r="Q1321" s="934"/>
      <c r="R1321" s="934"/>
      <c r="S1321" s="934"/>
      <c r="T1321" s="934"/>
    </row>
    <row r="1322" ht="22.5" customHeight="1"/>
    <row r="1323" spans="1:20" s="996" customFormat="1" ht="22.5" customHeight="1">
      <c r="A1323" s="934"/>
      <c r="B1323" s="934"/>
      <c r="C1323" s="934"/>
      <c r="D1323" s="934"/>
      <c r="E1323" s="934"/>
      <c r="F1323" s="934"/>
      <c r="G1323" s="934"/>
      <c r="H1323" s="934"/>
      <c r="I1323" s="934"/>
      <c r="J1323" s="934"/>
      <c r="K1323" s="934"/>
      <c r="L1323" s="934"/>
      <c r="M1323" s="934"/>
      <c r="N1323" s="934"/>
      <c r="P1323" s="934"/>
      <c r="Q1323" s="934"/>
      <c r="R1323" s="934"/>
      <c r="S1323" s="934"/>
      <c r="T1323" s="934"/>
    </row>
    <row r="1324" ht="22.5" customHeight="1"/>
    <row r="1325" spans="1:20" s="996" customFormat="1" ht="22.5" customHeight="1">
      <c r="A1325" s="934"/>
      <c r="B1325" s="934"/>
      <c r="C1325" s="934"/>
      <c r="D1325" s="934"/>
      <c r="E1325" s="934"/>
      <c r="F1325" s="934"/>
      <c r="G1325" s="934"/>
      <c r="H1325" s="934"/>
      <c r="I1325" s="934"/>
      <c r="J1325" s="934"/>
      <c r="K1325" s="934"/>
      <c r="L1325" s="934"/>
      <c r="M1325" s="934"/>
      <c r="N1325" s="934"/>
      <c r="P1325" s="934"/>
      <c r="Q1325" s="934"/>
      <c r="R1325" s="934"/>
      <c r="S1325" s="934"/>
      <c r="T1325" s="934"/>
    </row>
    <row r="1326" ht="22.5" customHeight="1"/>
    <row r="1327" spans="1:20" s="996" customFormat="1" ht="22.5" customHeight="1">
      <c r="A1327" s="934"/>
      <c r="B1327" s="934"/>
      <c r="C1327" s="934"/>
      <c r="D1327" s="934"/>
      <c r="E1327" s="934"/>
      <c r="F1327" s="934"/>
      <c r="G1327" s="934"/>
      <c r="H1327" s="934"/>
      <c r="I1327" s="934"/>
      <c r="J1327" s="934"/>
      <c r="K1327" s="934"/>
      <c r="L1327" s="934"/>
      <c r="M1327" s="934"/>
      <c r="N1327" s="934"/>
      <c r="P1327" s="934"/>
      <c r="Q1327" s="934"/>
      <c r="R1327" s="934"/>
      <c r="S1327" s="934"/>
      <c r="T1327" s="934"/>
    </row>
    <row r="1328" ht="22.5" customHeight="1"/>
    <row r="1329" spans="1:20" s="996" customFormat="1" ht="22.5" customHeight="1">
      <c r="A1329" s="934"/>
      <c r="B1329" s="934"/>
      <c r="C1329" s="934"/>
      <c r="D1329" s="934"/>
      <c r="E1329" s="934"/>
      <c r="F1329" s="934"/>
      <c r="G1329" s="934"/>
      <c r="H1329" s="934"/>
      <c r="I1329" s="934"/>
      <c r="J1329" s="934"/>
      <c r="K1329" s="934"/>
      <c r="L1329" s="934"/>
      <c r="M1329" s="934"/>
      <c r="N1329" s="934"/>
      <c r="P1329" s="934"/>
      <c r="Q1329" s="934"/>
      <c r="R1329" s="934"/>
      <c r="S1329" s="934"/>
      <c r="T1329" s="934"/>
    </row>
    <row r="1330" ht="22.5" customHeight="1"/>
    <row r="1331" spans="1:20" s="996" customFormat="1" ht="22.5" customHeight="1">
      <c r="A1331" s="934"/>
      <c r="B1331" s="934"/>
      <c r="C1331" s="934"/>
      <c r="D1331" s="934"/>
      <c r="E1331" s="934"/>
      <c r="F1331" s="934"/>
      <c r="G1331" s="934"/>
      <c r="H1331" s="934"/>
      <c r="I1331" s="934"/>
      <c r="J1331" s="934"/>
      <c r="K1331" s="934"/>
      <c r="L1331" s="934"/>
      <c r="M1331" s="934"/>
      <c r="N1331" s="934"/>
      <c r="P1331" s="934"/>
      <c r="Q1331" s="934"/>
      <c r="R1331" s="934"/>
      <c r="S1331" s="934"/>
      <c r="T1331" s="934"/>
    </row>
    <row r="1332" ht="22.5" customHeight="1"/>
    <row r="1333" spans="1:20" s="996" customFormat="1" ht="22.5" customHeight="1">
      <c r="A1333" s="934"/>
      <c r="B1333" s="934"/>
      <c r="C1333" s="934"/>
      <c r="D1333" s="934"/>
      <c r="E1333" s="934"/>
      <c r="F1333" s="934"/>
      <c r="G1333" s="934"/>
      <c r="H1333" s="934"/>
      <c r="I1333" s="934"/>
      <c r="J1333" s="934"/>
      <c r="K1333" s="934"/>
      <c r="L1333" s="934"/>
      <c r="M1333" s="934"/>
      <c r="N1333" s="934"/>
      <c r="P1333" s="934"/>
      <c r="Q1333" s="934"/>
      <c r="R1333" s="934"/>
      <c r="S1333" s="934"/>
      <c r="T1333" s="934"/>
    </row>
    <row r="1334" ht="22.5" customHeight="1"/>
    <row r="1335" spans="1:20" s="996" customFormat="1" ht="22.5" customHeight="1">
      <c r="A1335" s="934"/>
      <c r="B1335" s="934"/>
      <c r="C1335" s="934"/>
      <c r="D1335" s="934"/>
      <c r="E1335" s="934"/>
      <c r="F1335" s="934"/>
      <c r="G1335" s="934"/>
      <c r="H1335" s="934"/>
      <c r="I1335" s="934"/>
      <c r="J1335" s="934"/>
      <c r="K1335" s="934"/>
      <c r="L1335" s="934"/>
      <c r="M1335" s="934"/>
      <c r="N1335" s="934"/>
      <c r="P1335" s="934"/>
      <c r="Q1335" s="934"/>
      <c r="R1335" s="934"/>
      <c r="S1335" s="934"/>
      <c r="T1335" s="934"/>
    </row>
    <row r="1336" ht="22.5" customHeight="1"/>
    <row r="1337" spans="1:20" s="996" customFormat="1" ht="22.5" customHeight="1">
      <c r="A1337" s="934"/>
      <c r="B1337" s="934"/>
      <c r="C1337" s="934"/>
      <c r="D1337" s="934"/>
      <c r="E1337" s="934"/>
      <c r="F1337" s="934"/>
      <c r="G1337" s="934"/>
      <c r="H1337" s="934"/>
      <c r="I1337" s="934"/>
      <c r="J1337" s="934"/>
      <c r="K1337" s="934"/>
      <c r="L1337" s="934"/>
      <c r="M1337" s="934"/>
      <c r="N1337" s="934"/>
      <c r="P1337" s="934"/>
      <c r="Q1337" s="934"/>
      <c r="R1337" s="934"/>
      <c r="S1337" s="934"/>
      <c r="T1337" s="934"/>
    </row>
    <row r="1338" ht="22.5" customHeight="1"/>
    <row r="1339" spans="1:20" s="996" customFormat="1" ht="22.5" customHeight="1">
      <c r="A1339" s="934"/>
      <c r="B1339" s="934"/>
      <c r="C1339" s="934"/>
      <c r="D1339" s="934"/>
      <c r="E1339" s="934"/>
      <c r="F1339" s="934"/>
      <c r="G1339" s="934"/>
      <c r="H1339" s="934"/>
      <c r="I1339" s="934"/>
      <c r="J1339" s="934"/>
      <c r="K1339" s="934"/>
      <c r="L1339" s="934"/>
      <c r="M1339" s="934"/>
      <c r="N1339" s="934"/>
      <c r="P1339" s="934"/>
      <c r="Q1339" s="934"/>
      <c r="R1339" s="934"/>
      <c r="S1339" s="934"/>
      <c r="T1339" s="934"/>
    </row>
    <row r="1340" ht="22.5" customHeight="1"/>
    <row r="1341" spans="1:20" s="996" customFormat="1" ht="22.5" customHeight="1">
      <c r="A1341" s="934"/>
      <c r="B1341" s="934"/>
      <c r="C1341" s="934"/>
      <c r="D1341" s="934"/>
      <c r="E1341" s="934"/>
      <c r="F1341" s="934"/>
      <c r="G1341" s="934"/>
      <c r="H1341" s="934"/>
      <c r="I1341" s="934"/>
      <c r="J1341" s="934"/>
      <c r="K1341" s="934"/>
      <c r="L1341" s="934"/>
      <c r="M1341" s="934"/>
      <c r="N1341" s="934"/>
      <c r="P1341" s="934"/>
      <c r="Q1341" s="934"/>
      <c r="R1341" s="934"/>
      <c r="S1341" s="934"/>
      <c r="T1341" s="934"/>
    </row>
    <row r="1342" ht="22.5" customHeight="1"/>
    <row r="1343" spans="1:20" s="996" customFormat="1" ht="22.5" customHeight="1">
      <c r="A1343" s="934"/>
      <c r="B1343" s="934"/>
      <c r="C1343" s="934"/>
      <c r="D1343" s="934"/>
      <c r="E1343" s="934"/>
      <c r="F1343" s="934"/>
      <c r="G1343" s="934"/>
      <c r="H1343" s="934"/>
      <c r="I1343" s="934"/>
      <c r="J1343" s="934"/>
      <c r="K1343" s="934"/>
      <c r="L1343" s="934"/>
      <c r="M1343" s="934"/>
      <c r="N1343" s="934"/>
      <c r="P1343" s="934"/>
      <c r="Q1343" s="934"/>
      <c r="R1343" s="934"/>
      <c r="S1343" s="934"/>
      <c r="T1343" s="934"/>
    </row>
    <row r="1344" ht="22.5" customHeight="1"/>
    <row r="1345" spans="1:20" s="996" customFormat="1" ht="22.5" customHeight="1">
      <c r="A1345" s="934"/>
      <c r="B1345" s="934"/>
      <c r="C1345" s="934"/>
      <c r="D1345" s="934"/>
      <c r="E1345" s="934"/>
      <c r="F1345" s="934"/>
      <c r="G1345" s="934"/>
      <c r="H1345" s="934"/>
      <c r="I1345" s="934"/>
      <c r="J1345" s="934"/>
      <c r="K1345" s="934"/>
      <c r="L1345" s="934"/>
      <c r="M1345" s="934"/>
      <c r="N1345" s="934"/>
      <c r="P1345" s="934"/>
      <c r="Q1345" s="934"/>
      <c r="R1345" s="934"/>
      <c r="S1345" s="934"/>
      <c r="T1345" s="934"/>
    </row>
    <row r="1346" ht="22.5" customHeight="1"/>
    <row r="1347" spans="1:20" s="996" customFormat="1" ht="22.5" customHeight="1">
      <c r="A1347" s="934"/>
      <c r="B1347" s="934"/>
      <c r="C1347" s="934"/>
      <c r="D1347" s="934"/>
      <c r="E1347" s="934"/>
      <c r="F1347" s="934"/>
      <c r="G1347" s="934"/>
      <c r="H1347" s="934"/>
      <c r="I1347" s="934"/>
      <c r="J1347" s="934"/>
      <c r="K1347" s="934"/>
      <c r="L1347" s="934"/>
      <c r="M1347" s="934"/>
      <c r="N1347" s="934"/>
      <c r="P1347" s="934"/>
      <c r="Q1347" s="934"/>
      <c r="R1347" s="934"/>
      <c r="S1347" s="934"/>
      <c r="T1347" s="934"/>
    </row>
    <row r="1348" ht="22.5" customHeight="1"/>
    <row r="1349" spans="1:20" s="996" customFormat="1" ht="22.5" customHeight="1">
      <c r="A1349" s="934"/>
      <c r="B1349" s="934"/>
      <c r="C1349" s="934"/>
      <c r="D1349" s="934"/>
      <c r="E1349" s="934"/>
      <c r="F1349" s="934"/>
      <c r="G1349" s="934"/>
      <c r="H1349" s="934"/>
      <c r="I1349" s="934"/>
      <c r="J1349" s="934"/>
      <c r="K1349" s="934"/>
      <c r="L1349" s="934"/>
      <c r="M1349" s="934"/>
      <c r="N1349" s="934"/>
      <c r="P1349" s="934"/>
      <c r="Q1349" s="934"/>
      <c r="R1349" s="934"/>
      <c r="S1349" s="934"/>
      <c r="T1349" s="934"/>
    </row>
    <row r="1350" ht="22.5" customHeight="1"/>
    <row r="1351" spans="1:20" s="996" customFormat="1" ht="22.5" customHeight="1">
      <c r="A1351" s="934"/>
      <c r="B1351" s="934"/>
      <c r="C1351" s="934"/>
      <c r="D1351" s="934"/>
      <c r="E1351" s="934"/>
      <c r="F1351" s="934"/>
      <c r="G1351" s="934"/>
      <c r="H1351" s="934"/>
      <c r="I1351" s="934"/>
      <c r="J1351" s="934"/>
      <c r="K1351" s="934"/>
      <c r="L1351" s="934"/>
      <c r="M1351" s="934"/>
      <c r="N1351" s="934"/>
      <c r="P1351" s="934"/>
      <c r="Q1351" s="934"/>
      <c r="R1351" s="934"/>
      <c r="S1351" s="934"/>
      <c r="T1351" s="934"/>
    </row>
    <row r="1352" ht="22.5" customHeight="1"/>
    <row r="1353" spans="1:20" s="996" customFormat="1" ht="22.5" customHeight="1">
      <c r="A1353" s="934"/>
      <c r="B1353" s="934"/>
      <c r="C1353" s="934"/>
      <c r="D1353" s="934"/>
      <c r="E1353" s="934"/>
      <c r="F1353" s="934"/>
      <c r="G1353" s="934"/>
      <c r="H1353" s="934"/>
      <c r="I1353" s="934"/>
      <c r="J1353" s="934"/>
      <c r="K1353" s="934"/>
      <c r="L1353" s="934"/>
      <c r="M1353" s="934"/>
      <c r="N1353" s="934"/>
      <c r="P1353" s="934"/>
      <c r="Q1353" s="934"/>
      <c r="R1353" s="934"/>
      <c r="S1353" s="934"/>
      <c r="T1353" s="934"/>
    </row>
    <row r="1354" ht="22.5" customHeight="1"/>
    <row r="1355" spans="1:20" s="996" customFormat="1" ht="22.5" customHeight="1">
      <c r="A1355" s="934"/>
      <c r="B1355" s="934"/>
      <c r="C1355" s="934"/>
      <c r="D1355" s="934"/>
      <c r="E1355" s="934"/>
      <c r="F1355" s="934"/>
      <c r="G1355" s="934"/>
      <c r="H1355" s="934"/>
      <c r="I1355" s="934"/>
      <c r="J1355" s="934"/>
      <c r="K1355" s="934"/>
      <c r="L1355" s="934"/>
      <c r="M1355" s="934"/>
      <c r="N1355" s="934"/>
      <c r="P1355" s="934"/>
      <c r="Q1355" s="934"/>
      <c r="R1355" s="934"/>
      <c r="S1355" s="934"/>
      <c r="T1355" s="934"/>
    </row>
    <row r="1356" ht="22.5" customHeight="1"/>
    <row r="1357" spans="1:20" s="996" customFormat="1" ht="22.5" customHeight="1">
      <c r="A1357" s="934"/>
      <c r="B1357" s="934"/>
      <c r="C1357" s="934"/>
      <c r="D1357" s="934"/>
      <c r="E1357" s="934"/>
      <c r="F1357" s="934"/>
      <c r="G1357" s="934"/>
      <c r="H1357" s="934"/>
      <c r="I1357" s="934"/>
      <c r="J1357" s="934"/>
      <c r="K1357" s="934"/>
      <c r="L1357" s="934"/>
      <c r="M1357" s="934"/>
      <c r="N1357" s="934"/>
      <c r="P1357" s="934"/>
      <c r="Q1357" s="934"/>
      <c r="R1357" s="934"/>
      <c r="S1357" s="934"/>
      <c r="T1357" s="934"/>
    </row>
    <row r="1358" ht="22.5" customHeight="1"/>
    <row r="1359" spans="1:20" s="996" customFormat="1" ht="22.5" customHeight="1">
      <c r="A1359" s="934"/>
      <c r="B1359" s="934"/>
      <c r="C1359" s="934"/>
      <c r="D1359" s="934"/>
      <c r="E1359" s="934"/>
      <c r="F1359" s="934"/>
      <c r="G1359" s="934"/>
      <c r="H1359" s="934"/>
      <c r="I1359" s="934"/>
      <c r="J1359" s="934"/>
      <c r="K1359" s="934"/>
      <c r="L1359" s="934"/>
      <c r="M1359" s="934"/>
      <c r="N1359" s="934"/>
      <c r="P1359" s="934"/>
      <c r="Q1359" s="934"/>
      <c r="R1359" s="934"/>
      <c r="S1359" s="934"/>
      <c r="T1359" s="934"/>
    </row>
    <row r="1360" ht="22.5" customHeight="1"/>
    <row r="1361" spans="1:20" s="996" customFormat="1" ht="22.5" customHeight="1">
      <c r="A1361" s="934"/>
      <c r="B1361" s="934"/>
      <c r="C1361" s="934"/>
      <c r="D1361" s="934"/>
      <c r="E1361" s="934"/>
      <c r="F1361" s="934"/>
      <c r="G1361" s="934"/>
      <c r="H1361" s="934"/>
      <c r="I1361" s="934"/>
      <c r="J1361" s="934"/>
      <c r="K1361" s="934"/>
      <c r="L1361" s="934"/>
      <c r="M1361" s="934"/>
      <c r="N1361" s="934"/>
      <c r="P1361" s="934"/>
      <c r="Q1361" s="934"/>
      <c r="R1361" s="934"/>
      <c r="S1361" s="934"/>
      <c r="T1361" s="934"/>
    </row>
    <row r="1362" ht="22.5" customHeight="1"/>
    <row r="1363" spans="1:20" s="996" customFormat="1" ht="22.5" customHeight="1">
      <c r="A1363" s="934"/>
      <c r="B1363" s="934"/>
      <c r="C1363" s="934"/>
      <c r="D1363" s="934"/>
      <c r="E1363" s="934"/>
      <c r="F1363" s="934"/>
      <c r="G1363" s="934"/>
      <c r="H1363" s="934"/>
      <c r="I1363" s="934"/>
      <c r="J1363" s="934"/>
      <c r="K1363" s="934"/>
      <c r="L1363" s="934"/>
      <c r="M1363" s="934"/>
      <c r="N1363" s="934"/>
      <c r="P1363" s="934"/>
      <c r="Q1363" s="934"/>
      <c r="R1363" s="934"/>
      <c r="S1363" s="934"/>
      <c r="T1363" s="934"/>
    </row>
    <row r="1364" ht="22.5" customHeight="1"/>
    <row r="1365" spans="1:20" s="996" customFormat="1" ht="22.5" customHeight="1">
      <c r="A1365" s="934"/>
      <c r="B1365" s="934"/>
      <c r="C1365" s="934"/>
      <c r="D1365" s="934"/>
      <c r="E1365" s="934"/>
      <c r="F1365" s="934"/>
      <c r="G1365" s="934"/>
      <c r="H1365" s="934"/>
      <c r="I1365" s="934"/>
      <c r="J1365" s="934"/>
      <c r="K1365" s="934"/>
      <c r="L1365" s="934"/>
      <c r="M1365" s="934"/>
      <c r="N1365" s="934"/>
      <c r="P1365" s="934"/>
      <c r="Q1365" s="934"/>
      <c r="R1365" s="934"/>
      <c r="S1365" s="934"/>
      <c r="T1365" s="934"/>
    </row>
    <row r="1366" ht="22.5" customHeight="1"/>
    <row r="1367" spans="1:20" s="996" customFormat="1" ht="22.5" customHeight="1">
      <c r="A1367" s="934"/>
      <c r="B1367" s="934"/>
      <c r="C1367" s="934"/>
      <c r="D1367" s="934"/>
      <c r="E1367" s="934"/>
      <c r="F1367" s="934"/>
      <c r="G1367" s="934"/>
      <c r="H1367" s="934"/>
      <c r="I1367" s="934"/>
      <c r="J1367" s="934"/>
      <c r="K1367" s="934"/>
      <c r="L1367" s="934"/>
      <c r="M1367" s="934"/>
      <c r="N1367" s="934"/>
      <c r="P1367" s="934"/>
      <c r="Q1367" s="934"/>
      <c r="R1367" s="934"/>
      <c r="S1367" s="934"/>
      <c r="T1367" s="934"/>
    </row>
    <row r="1368" ht="22.5" customHeight="1"/>
    <row r="1369" spans="1:20" s="996" customFormat="1" ht="22.5" customHeight="1">
      <c r="A1369" s="934"/>
      <c r="B1369" s="934"/>
      <c r="C1369" s="934"/>
      <c r="D1369" s="934"/>
      <c r="E1369" s="934"/>
      <c r="F1369" s="934"/>
      <c r="G1369" s="934"/>
      <c r="H1369" s="934"/>
      <c r="I1369" s="934"/>
      <c r="J1369" s="934"/>
      <c r="K1369" s="934"/>
      <c r="L1369" s="934"/>
      <c r="M1369" s="934"/>
      <c r="N1369" s="934"/>
      <c r="P1369" s="934"/>
      <c r="Q1369" s="934"/>
      <c r="R1369" s="934"/>
      <c r="S1369" s="934"/>
      <c r="T1369" s="934"/>
    </row>
    <row r="1370" ht="22.5" customHeight="1"/>
    <row r="1371" spans="1:20" s="996" customFormat="1" ht="22.5" customHeight="1">
      <c r="A1371" s="934"/>
      <c r="B1371" s="934"/>
      <c r="C1371" s="934"/>
      <c r="D1371" s="934"/>
      <c r="E1371" s="934"/>
      <c r="F1371" s="934"/>
      <c r="G1371" s="934"/>
      <c r="H1371" s="934"/>
      <c r="I1371" s="934"/>
      <c r="J1371" s="934"/>
      <c r="K1371" s="934"/>
      <c r="L1371" s="934"/>
      <c r="M1371" s="934"/>
      <c r="N1371" s="934"/>
      <c r="P1371" s="934"/>
      <c r="Q1371" s="934"/>
      <c r="R1371" s="934"/>
      <c r="S1371" s="934"/>
      <c r="T1371" s="934"/>
    </row>
    <row r="1372" ht="22.5" customHeight="1"/>
    <row r="1373" spans="1:20" s="996" customFormat="1" ht="22.5" customHeight="1">
      <c r="A1373" s="934"/>
      <c r="B1373" s="934"/>
      <c r="C1373" s="934"/>
      <c r="D1373" s="934"/>
      <c r="E1373" s="934"/>
      <c r="F1373" s="934"/>
      <c r="G1373" s="934"/>
      <c r="H1373" s="934"/>
      <c r="I1373" s="934"/>
      <c r="J1373" s="934"/>
      <c r="K1373" s="934"/>
      <c r="L1373" s="934"/>
      <c r="M1373" s="934"/>
      <c r="N1373" s="934"/>
      <c r="P1373" s="934"/>
      <c r="Q1373" s="934"/>
      <c r="R1373" s="934"/>
      <c r="S1373" s="934"/>
      <c r="T1373" s="934"/>
    </row>
    <row r="1374" ht="22.5" customHeight="1"/>
    <row r="1375" spans="1:20" s="996" customFormat="1" ht="22.5" customHeight="1">
      <c r="A1375" s="934"/>
      <c r="B1375" s="934"/>
      <c r="C1375" s="934"/>
      <c r="D1375" s="934"/>
      <c r="E1375" s="934"/>
      <c r="F1375" s="934"/>
      <c r="G1375" s="934"/>
      <c r="H1375" s="934"/>
      <c r="I1375" s="934"/>
      <c r="J1375" s="934"/>
      <c r="K1375" s="934"/>
      <c r="L1375" s="934"/>
      <c r="M1375" s="934"/>
      <c r="N1375" s="934"/>
      <c r="P1375" s="934"/>
      <c r="Q1375" s="934"/>
      <c r="R1375" s="934"/>
      <c r="S1375" s="934"/>
      <c r="T1375" s="934"/>
    </row>
    <row r="1376" ht="22.5" customHeight="1"/>
    <row r="1377" spans="1:20" s="996" customFormat="1" ht="22.5" customHeight="1">
      <c r="A1377" s="934"/>
      <c r="B1377" s="934"/>
      <c r="C1377" s="934"/>
      <c r="D1377" s="934"/>
      <c r="E1377" s="934"/>
      <c r="F1377" s="934"/>
      <c r="G1377" s="934"/>
      <c r="H1377" s="934"/>
      <c r="I1377" s="934"/>
      <c r="J1377" s="934"/>
      <c r="K1377" s="934"/>
      <c r="L1377" s="934"/>
      <c r="M1377" s="934"/>
      <c r="N1377" s="934"/>
      <c r="P1377" s="934"/>
      <c r="Q1377" s="934"/>
      <c r="R1377" s="934"/>
      <c r="S1377" s="934"/>
      <c r="T1377" s="934"/>
    </row>
    <row r="1378" ht="22.5" customHeight="1"/>
    <row r="1379" spans="1:20" s="996" customFormat="1" ht="22.5" customHeight="1">
      <c r="A1379" s="934"/>
      <c r="B1379" s="934"/>
      <c r="C1379" s="934"/>
      <c r="D1379" s="934"/>
      <c r="E1379" s="934"/>
      <c r="F1379" s="934"/>
      <c r="G1379" s="934"/>
      <c r="H1379" s="934"/>
      <c r="I1379" s="934"/>
      <c r="J1379" s="934"/>
      <c r="K1379" s="934"/>
      <c r="L1379" s="934"/>
      <c r="M1379" s="934"/>
      <c r="N1379" s="934"/>
      <c r="P1379" s="934"/>
      <c r="Q1379" s="934"/>
      <c r="R1379" s="934"/>
      <c r="S1379" s="934"/>
      <c r="T1379" s="934"/>
    </row>
    <row r="1380" ht="22.5" customHeight="1"/>
    <row r="1381" spans="1:20" s="996" customFormat="1" ht="22.5" customHeight="1">
      <c r="A1381" s="934"/>
      <c r="B1381" s="934"/>
      <c r="C1381" s="934"/>
      <c r="D1381" s="934"/>
      <c r="E1381" s="934"/>
      <c r="F1381" s="934"/>
      <c r="G1381" s="934"/>
      <c r="H1381" s="934"/>
      <c r="I1381" s="934"/>
      <c r="J1381" s="934"/>
      <c r="K1381" s="934"/>
      <c r="L1381" s="934"/>
      <c r="M1381" s="934"/>
      <c r="N1381" s="934"/>
      <c r="P1381" s="934"/>
      <c r="Q1381" s="934"/>
      <c r="R1381" s="934"/>
      <c r="S1381" s="934"/>
      <c r="T1381" s="934"/>
    </row>
    <row r="1382" ht="22.5" customHeight="1"/>
    <row r="1383" spans="1:20" s="996" customFormat="1" ht="22.5" customHeight="1">
      <c r="A1383" s="934"/>
      <c r="B1383" s="934"/>
      <c r="C1383" s="934"/>
      <c r="D1383" s="934"/>
      <c r="E1383" s="934"/>
      <c r="F1383" s="934"/>
      <c r="G1383" s="934"/>
      <c r="H1383" s="934"/>
      <c r="I1383" s="934"/>
      <c r="J1383" s="934"/>
      <c r="K1383" s="934"/>
      <c r="L1383" s="934"/>
      <c r="M1383" s="934"/>
      <c r="N1383" s="934"/>
      <c r="P1383" s="934"/>
      <c r="Q1383" s="934"/>
      <c r="R1383" s="934"/>
      <c r="S1383" s="934"/>
      <c r="T1383" s="934"/>
    </row>
    <row r="1384" ht="22.5" customHeight="1"/>
    <row r="1385" spans="1:20" s="996" customFormat="1" ht="22.5" customHeight="1">
      <c r="A1385" s="934"/>
      <c r="B1385" s="934"/>
      <c r="C1385" s="934"/>
      <c r="D1385" s="934"/>
      <c r="E1385" s="934"/>
      <c r="F1385" s="934"/>
      <c r="G1385" s="934"/>
      <c r="H1385" s="934"/>
      <c r="I1385" s="934"/>
      <c r="J1385" s="934"/>
      <c r="K1385" s="934"/>
      <c r="L1385" s="934"/>
      <c r="M1385" s="934"/>
      <c r="N1385" s="934"/>
      <c r="P1385" s="934"/>
      <c r="Q1385" s="934"/>
      <c r="R1385" s="934"/>
      <c r="S1385" s="934"/>
      <c r="T1385" s="934"/>
    </row>
    <row r="1386" ht="22.5" customHeight="1"/>
    <row r="1387" spans="1:20" s="996" customFormat="1" ht="22.5" customHeight="1">
      <c r="A1387" s="934"/>
      <c r="B1387" s="934"/>
      <c r="C1387" s="934"/>
      <c r="D1387" s="934"/>
      <c r="E1387" s="934"/>
      <c r="F1387" s="934"/>
      <c r="G1387" s="934"/>
      <c r="H1387" s="934"/>
      <c r="I1387" s="934"/>
      <c r="J1387" s="934"/>
      <c r="K1387" s="934"/>
      <c r="L1387" s="934"/>
      <c r="M1387" s="934"/>
      <c r="N1387" s="934"/>
      <c r="P1387" s="934"/>
      <c r="Q1387" s="934"/>
      <c r="R1387" s="934"/>
      <c r="S1387" s="934"/>
      <c r="T1387" s="934"/>
    </row>
    <row r="1388" ht="22.5" customHeight="1"/>
    <row r="1389" spans="1:20" s="996" customFormat="1" ht="22.5" customHeight="1">
      <c r="A1389" s="934"/>
      <c r="B1389" s="934"/>
      <c r="C1389" s="934"/>
      <c r="D1389" s="934"/>
      <c r="E1389" s="934"/>
      <c r="F1389" s="934"/>
      <c r="G1389" s="934"/>
      <c r="H1389" s="934"/>
      <c r="I1389" s="934"/>
      <c r="J1389" s="934"/>
      <c r="K1389" s="934"/>
      <c r="L1389" s="934"/>
      <c r="M1389" s="934"/>
      <c r="N1389" s="934"/>
      <c r="P1389" s="934"/>
      <c r="Q1389" s="934"/>
      <c r="R1389" s="934"/>
      <c r="S1389" s="934"/>
      <c r="T1389" s="934"/>
    </row>
    <row r="1390" ht="22.5" customHeight="1"/>
    <row r="1391" spans="1:20" s="996" customFormat="1" ht="22.5" customHeight="1">
      <c r="A1391" s="934"/>
      <c r="B1391" s="934"/>
      <c r="C1391" s="934"/>
      <c r="D1391" s="934"/>
      <c r="E1391" s="934"/>
      <c r="F1391" s="934"/>
      <c r="G1391" s="934"/>
      <c r="H1391" s="934"/>
      <c r="I1391" s="934"/>
      <c r="J1391" s="934"/>
      <c r="K1391" s="934"/>
      <c r="L1391" s="934"/>
      <c r="M1391" s="934"/>
      <c r="N1391" s="934"/>
      <c r="P1391" s="934"/>
      <c r="Q1391" s="934"/>
      <c r="R1391" s="934"/>
      <c r="S1391" s="934"/>
      <c r="T1391" s="934"/>
    </row>
    <row r="1392" ht="22.5" customHeight="1"/>
    <row r="1393" spans="1:20" s="996" customFormat="1" ht="22.5" customHeight="1">
      <c r="A1393" s="934"/>
      <c r="B1393" s="934"/>
      <c r="C1393" s="934"/>
      <c r="D1393" s="934"/>
      <c r="E1393" s="934"/>
      <c r="F1393" s="934"/>
      <c r="G1393" s="934"/>
      <c r="H1393" s="934"/>
      <c r="I1393" s="934"/>
      <c r="J1393" s="934"/>
      <c r="K1393" s="934"/>
      <c r="L1393" s="934"/>
      <c r="M1393" s="934"/>
      <c r="N1393" s="934"/>
      <c r="P1393" s="934"/>
      <c r="Q1393" s="934"/>
      <c r="R1393" s="934"/>
      <c r="S1393" s="934"/>
      <c r="T1393" s="934"/>
    </row>
    <row r="1394" ht="22.5" customHeight="1"/>
    <row r="1395" spans="1:20" s="996" customFormat="1" ht="22.5" customHeight="1">
      <c r="A1395" s="934"/>
      <c r="B1395" s="934"/>
      <c r="C1395" s="934"/>
      <c r="D1395" s="934"/>
      <c r="E1395" s="934"/>
      <c r="F1395" s="934"/>
      <c r="G1395" s="934"/>
      <c r="H1395" s="934"/>
      <c r="I1395" s="934"/>
      <c r="J1395" s="934"/>
      <c r="K1395" s="934"/>
      <c r="L1395" s="934"/>
      <c r="M1395" s="934"/>
      <c r="N1395" s="934"/>
      <c r="P1395" s="934"/>
      <c r="Q1395" s="934"/>
      <c r="R1395" s="934"/>
      <c r="S1395" s="934"/>
      <c r="T1395" s="934"/>
    </row>
    <row r="1396" ht="22.5" customHeight="1"/>
    <row r="1397" spans="1:20" s="996" customFormat="1" ht="22.5" customHeight="1">
      <c r="A1397" s="934"/>
      <c r="B1397" s="934"/>
      <c r="C1397" s="934"/>
      <c r="D1397" s="934"/>
      <c r="E1397" s="934"/>
      <c r="F1397" s="934"/>
      <c r="G1397" s="934"/>
      <c r="H1397" s="934"/>
      <c r="I1397" s="934"/>
      <c r="J1397" s="934"/>
      <c r="K1397" s="934"/>
      <c r="L1397" s="934"/>
      <c r="M1397" s="934"/>
      <c r="N1397" s="934"/>
      <c r="P1397" s="934"/>
      <c r="Q1397" s="934"/>
      <c r="R1397" s="934"/>
      <c r="S1397" s="934"/>
      <c r="T1397" s="934"/>
    </row>
    <row r="1398" ht="22.5" customHeight="1"/>
    <row r="1399" spans="1:20" s="996" customFormat="1" ht="22.5" customHeight="1">
      <c r="A1399" s="934"/>
      <c r="B1399" s="934"/>
      <c r="C1399" s="934"/>
      <c r="D1399" s="934"/>
      <c r="E1399" s="934"/>
      <c r="F1399" s="934"/>
      <c r="G1399" s="934"/>
      <c r="H1399" s="934"/>
      <c r="I1399" s="934"/>
      <c r="J1399" s="934"/>
      <c r="K1399" s="934"/>
      <c r="L1399" s="934"/>
      <c r="M1399" s="934"/>
      <c r="N1399" s="934"/>
      <c r="P1399" s="934"/>
      <c r="Q1399" s="934"/>
      <c r="R1399" s="934"/>
      <c r="S1399" s="934"/>
      <c r="T1399" s="934"/>
    </row>
    <row r="1400" ht="22.5" customHeight="1"/>
    <row r="1401" spans="1:20" s="996" customFormat="1" ht="22.5" customHeight="1">
      <c r="A1401" s="934"/>
      <c r="B1401" s="934"/>
      <c r="C1401" s="934"/>
      <c r="D1401" s="934"/>
      <c r="E1401" s="934"/>
      <c r="F1401" s="934"/>
      <c r="G1401" s="934"/>
      <c r="H1401" s="934"/>
      <c r="I1401" s="934"/>
      <c r="J1401" s="934"/>
      <c r="K1401" s="934"/>
      <c r="L1401" s="934"/>
      <c r="M1401" s="934"/>
      <c r="N1401" s="934"/>
      <c r="P1401" s="934"/>
      <c r="Q1401" s="934"/>
      <c r="R1401" s="934"/>
      <c r="S1401" s="934"/>
      <c r="T1401" s="934"/>
    </row>
    <row r="1402" ht="22.5" customHeight="1"/>
    <row r="1403" spans="1:20" s="996" customFormat="1" ht="22.5" customHeight="1">
      <c r="A1403" s="934"/>
      <c r="B1403" s="934"/>
      <c r="C1403" s="934"/>
      <c r="D1403" s="934"/>
      <c r="E1403" s="934"/>
      <c r="F1403" s="934"/>
      <c r="G1403" s="934"/>
      <c r="H1403" s="934"/>
      <c r="I1403" s="934"/>
      <c r="J1403" s="934"/>
      <c r="K1403" s="934"/>
      <c r="L1403" s="934"/>
      <c r="M1403" s="934"/>
      <c r="N1403" s="934"/>
      <c r="P1403" s="934"/>
      <c r="Q1403" s="934"/>
      <c r="R1403" s="934"/>
      <c r="S1403" s="934"/>
      <c r="T1403" s="934"/>
    </row>
    <row r="1404" ht="22.5" customHeight="1"/>
    <row r="1405" spans="1:20" s="996" customFormat="1" ht="22.5" customHeight="1">
      <c r="A1405" s="934"/>
      <c r="B1405" s="934"/>
      <c r="C1405" s="934"/>
      <c r="D1405" s="934"/>
      <c r="E1405" s="934"/>
      <c r="F1405" s="934"/>
      <c r="G1405" s="934"/>
      <c r="H1405" s="934"/>
      <c r="I1405" s="934"/>
      <c r="J1405" s="934"/>
      <c r="K1405" s="934"/>
      <c r="L1405" s="934"/>
      <c r="M1405" s="934"/>
      <c r="N1405" s="934"/>
      <c r="P1405" s="934"/>
      <c r="Q1405" s="934"/>
      <c r="R1405" s="934"/>
      <c r="S1405" s="934"/>
      <c r="T1405" s="934"/>
    </row>
    <row r="1406" ht="22.5" customHeight="1"/>
    <row r="1407" spans="1:20" s="996" customFormat="1" ht="22.5" customHeight="1">
      <c r="A1407" s="934"/>
      <c r="B1407" s="934"/>
      <c r="C1407" s="934"/>
      <c r="D1407" s="934"/>
      <c r="E1407" s="934"/>
      <c r="F1407" s="934"/>
      <c r="G1407" s="934"/>
      <c r="H1407" s="934"/>
      <c r="I1407" s="934"/>
      <c r="J1407" s="934"/>
      <c r="K1407" s="934"/>
      <c r="L1407" s="934"/>
      <c r="M1407" s="934"/>
      <c r="N1407" s="934"/>
      <c r="P1407" s="934"/>
      <c r="Q1407" s="934"/>
      <c r="R1407" s="934"/>
      <c r="S1407" s="934"/>
      <c r="T1407" s="934"/>
    </row>
    <row r="1408" ht="22.5" customHeight="1"/>
    <row r="1409" spans="1:20" s="996" customFormat="1" ht="22.5" customHeight="1">
      <c r="A1409" s="934"/>
      <c r="B1409" s="934"/>
      <c r="C1409" s="934"/>
      <c r="D1409" s="934"/>
      <c r="E1409" s="934"/>
      <c r="F1409" s="934"/>
      <c r="G1409" s="934"/>
      <c r="H1409" s="934"/>
      <c r="I1409" s="934"/>
      <c r="J1409" s="934"/>
      <c r="K1409" s="934"/>
      <c r="L1409" s="934"/>
      <c r="M1409" s="934"/>
      <c r="N1409" s="934"/>
      <c r="P1409" s="934"/>
      <c r="Q1409" s="934"/>
      <c r="R1409" s="934"/>
      <c r="S1409" s="934"/>
      <c r="T1409" s="934"/>
    </row>
    <row r="1410" ht="22.5" customHeight="1"/>
    <row r="1411" spans="1:20" s="996" customFormat="1" ht="22.5" customHeight="1">
      <c r="A1411" s="934"/>
      <c r="B1411" s="934"/>
      <c r="C1411" s="934"/>
      <c r="D1411" s="934"/>
      <c r="E1411" s="934"/>
      <c r="F1411" s="934"/>
      <c r="G1411" s="934"/>
      <c r="H1411" s="934"/>
      <c r="I1411" s="934"/>
      <c r="J1411" s="934"/>
      <c r="K1411" s="934"/>
      <c r="L1411" s="934"/>
      <c r="M1411" s="934"/>
      <c r="N1411" s="934"/>
      <c r="P1411" s="934"/>
      <c r="Q1411" s="934"/>
      <c r="R1411" s="934"/>
      <c r="S1411" s="934"/>
      <c r="T1411" s="934"/>
    </row>
    <row r="1412" ht="22.5" customHeight="1"/>
    <row r="1413" spans="1:20" s="996" customFormat="1" ht="22.5" customHeight="1">
      <c r="A1413" s="934"/>
      <c r="B1413" s="934"/>
      <c r="C1413" s="934"/>
      <c r="D1413" s="934"/>
      <c r="E1413" s="934"/>
      <c r="F1413" s="934"/>
      <c r="G1413" s="934"/>
      <c r="H1413" s="934"/>
      <c r="I1413" s="934"/>
      <c r="J1413" s="934"/>
      <c r="K1413" s="934"/>
      <c r="L1413" s="934"/>
      <c r="M1413" s="934"/>
      <c r="N1413" s="934"/>
      <c r="P1413" s="934"/>
      <c r="Q1413" s="934"/>
      <c r="R1413" s="934"/>
      <c r="S1413" s="934"/>
      <c r="T1413" s="934"/>
    </row>
    <row r="1414" ht="22.5" customHeight="1"/>
    <row r="1415" spans="1:20" s="996" customFormat="1" ht="22.5" customHeight="1">
      <c r="A1415" s="934"/>
      <c r="B1415" s="934"/>
      <c r="C1415" s="934"/>
      <c r="D1415" s="934"/>
      <c r="E1415" s="934"/>
      <c r="F1415" s="934"/>
      <c r="G1415" s="934"/>
      <c r="H1415" s="934"/>
      <c r="I1415" s="934"/>
      <c r="J1415" s="934"/>
      <c r="K1415" s="934"/>
      <c r="L1415" s="934"/>
      <c r="M1415" s="934"/>
      <c r="N1415" s="934"/>
      <c r="P1415" s="934"/>
      <c r="Q1415" s="934"/>
      <c r="R1415" s="934"/>
      <c r="S1415" s="934"/>
      <c r="T1415" s="934"/>
    </row>
    <row r="1416" ht="22.5" customHeight="1"/>
    <row r="1417" spans="1:20" s="996" customFormat="1" ht="22.5" customHeight="1">
      <c r="A1417" s="934"/>
      <c r="B1417" s="934"/>
      <c r="C1417" s="934"/>
      <c r="D1417" s="934"/>
      <c r="E1417" s="934"/>
      <c r="F1417" s="934"/>
      <c r="G1417" s="934"/>
      <c r="H1417" s="934"/>
      <c r="I1417" s="934"/>
      <c r="J1417" s="934"/>
      <c r="K1417" s="934"/>
      <c r="L1417" s="934"/>
      <c r="M1417" s="934"/>
      <c r="N1417" s="934"/>
      <c r="P1417" s="934"/>
      <c r="Q1417" s="934"/>
      <c r="R1417" s="934"/>
      <c r="S1417" s="934"/>
      <c r="T1417" s="934"/>
    </row>
    <row r="1418" ht="22.5" customHeight="1"/>
    <row r="1419" spans="1:20" s="996" customFormat="1" ht="22.5" customHeight="1">
      <c r="A1419" s="934"/>
      <c r="B1419" s="934"/>
      <c r="C1419" s="934"/>
      <c r="D1419" s="934"/>
      <c r="E1419" s="934"/>
      <c r="F1419" s="934"/>
      <c r="G1419" s="934"/>
      <c r="H1419" s="934"/>
      <c r="I1419" s="934"/>
      <c r="J1419" s="934"/>
      <c r="K1419" s="934"/>
      <c r="L1419" s="934"/>
      <c r="M1419" s="934"/>
      <c r="N1419" s="934"/>
      <c r="P1419" s="934"/>
      <c r="Q1419" s="934"/>
      <c r="R1419" s="934"/>
      <c r="S1419" s="934"/>
      <c r="T1419" s="934"/>
    </row>
    <row r="1420" ht="22.5" customHeight="1"/>
    <row r="1421" spans="1:20" s="996" customFormat="1" ht="22.5" customHeight="1">
      <c r="A1421" s="934"/>
      <c r="B1421" s="934"/>
      <c r="C1421" s="934"/>
      <c r="D1421" s="934"/>
      <c r="E1421" s="934"/>
      <c r="F1421" s="934"/>
      <c r="G1421" s="934"/>
      <c r="H1421" s="934"/>
      <c r="I1421" s="934"/>
      <c r="J1421" s="934"/>
      <c r="K1421" s="934"/>
      <c r="L1421" s="934"/>
      <c r="M1421" s="934"/>
      <c r="N1421" s="934"/>
      <c r="P1421" s="934"/>
      <c r="Q1421" s="934"/>
      <c r="R1421" s="934"/>
      <c r="S1421" s="934"/>
      <c r="T1421" s="934"/>
    </row>
    <row r="1422" ht="22.5" customHeight="1"/>
    <row r="1423" spans="1:20" s="996" customFormat="1" ht="22.5" customHeight="1">
      <c r="A1423" s="934"/>
      <c r="B1423" s="934"/>
      <c r="C1423" s="934"/>
      <c r="D1423" s="934"/>
      <c r="E1423" s="934"/>
      <c r="F1423" s="934"/>
      <c r="G1423" s="934"/>
      <c r="H1423" s="934"/>
      <c r="I1423" s="934"/>
      <c r="J1423" s="934"/>
      <c r="K1423" s="934"/>
      <c r="L1423" s="934"/>
      <c r="M1423" s="934"/>
      <c r="N1423" s="934"/>
      <c r="P1423" s="934"/>
      <c r="Q1423" s="934"/>
      <c r="R1423" s="934"/>
      <c r="S1423" s="934"/>
      <c r="T1423" s="934"/>
    </row>
    <row r="1424" ht="22.5" customHeight="1"/>
    <row r="1425" spans="1:20" s="996" customFormat="1" ht="22.5" customHeight="1">
      <c r="A1425" s="934"/>
      <c r="B1425" s="934"/>
      <c r="C1425" s="934"/>
      <c r="D1425" s="934"/>
      <c r="E1425" s="934"/>
      <c r="F1425" s="934"/>
      <c r="G1425" s="934"/>
      <c r="H1425" s="934"/>
      <c r="I1425" s="934"/>
      <c r="J1425" s="934"/>
      <c r="K1425" s="934"/>
      <c r="L1425" s="934"/>
      <c r="M1425" s="934"/>
      <c r="N1425" s="934"/>
      <c r="P1425" s="934"/>
      <c r="Q1425" s="934"/>
      <c r="R1425" s="934"/>
      <c r="S1425" s="934"/>
      <c r="T1425" s="934"/>
    </row>
    <row r="1426" ht="22.5" customHeight="1"/>
    <row r="1427" spans="1:20" s="996" customFormat="1" ht="22.5" customHeight="1">
      <c r="A1427" s="934"/>
      <c r="B1427" s="934"/>
      <c r="C1427" s="934"/>
      <c r="D1427" s="934"/>
      <c r="E1427" s="934"/>
      <c r="F1427" s="934"/>
      <c r="G1427" s="934"/>
      <c r="H1427" s="934"/>
      <c r="I1427" s="934"/>
      <c r="J1427" s="934"/>
      <c r="K1427" s="934"/>
      <c r="L1427" s="934"/>
      <c r="M1427" s="934"/>
      <c r="N1427" s="934"/>
      <c r="P1427" s="934"/>
      <c r="Q1427" s="934"/>
      <c r="R1427" s="934"/>
      <c r="S1427" s="934"/>
      <c r="T1427" s="934"/>
    </row>
    <row r="1428" ht="22.5" customHeight="1"/>
    <row r="1429" spans="1:20" s="996" customFormat="1" ht="22.5" customHeight="1">
      <c r="A1429" s="934"/>
      <c r="B1429" s="934"/>
      <c r="C1429" s="934"/>
      <c r="D1429" s="934"/>
      <c r="E1429" s="934"/>
      <c r="F1429" s="934"/>
      <c r="G1429" s="934"/>
      <c r="H1429" s="934"/>
      <c r="I1429" s="934"/>
      <c r="J1429" s="934"/>
      <c r="K1429" s="934"/>
      <c r="L1429" s="934"/>
      <c r="M1429" s="934"/>
      <c r="N1429" s="934"/>
      <c r="P1429" s="934"/>
      <c r="Q1429" s="934"/>
      <c r="R1429" s="934"/>
      <c r="S1429" s="934"/>
      <c r="T1429" s="934"/>
    </row>
    <row r="1430" ht="22.5" customHeight="1"/>
    <row r="1431" spans="1:20" s="996" customFormat="1" ht="22.5" customHeight="1">
      <c r="A1431" s="934"/>
      <c r="B1431" s="934"/>
      <c r="C1431" s="934"/>
      <c r="D1431" s="934"/>
      <c r="E1431" s="934"/>
      <c r="F1431" s="934"/>
      <c r="G1431" s="934"/>
      <c r="H1431" s="934"/>
      <c r="I1431" s="934"/>
      <c r="J1431" s="934"/>
      <c r="K1431" s="934"/>
      <c r="L1431" s="934"/>
      <c r="M1431" s="934"/>
      <c r="N1431" s="934"/>
      <c r="P1431" s="934"/>
      <c r="Q1431" s="934"/>
      <c r="R1431" s="934"/>
      <c r="S1431" s="934"/>
      <c r="T1431" s="934"/>
    </row>
    <row r="1432" ht="22.5" customHeight="1"/>
    <row r="1433" spans="1:20" s="996" customFormat="1" ht="22.5" customHeight="1">
      <c r="A1433" s="934"/>
      <c r="B1433" s="934"/>
      <c r="C1433" s="934"/>
      <c r="D1433" s="934"/>
      <c r="E1433" s="934"/>
      <c r="F1433" s="934"/>
      <c r="G1433" s="934"/>
      <c r="H1433" s="934"/>
      <c r="I1433" s="934"/>
      <c r="J1433" s="934"/>
      <c r="K1433" s="934"/>
      <c r="L1433" s="934"/>
      <c r="M1433" s="934"/>
      <c r="N1433" s="934"/>
      <c r="P1433" s="934"/>
      <c r="Q1433" s="934"/>
      <c r="R1433" s="934"/>
      <c r="S1433" s="934"/>
      <c r="T1433" s="934"/>
    </row>
    <row r="1434" ht="22.5" customHeight="1"/>
    <row r="1435" spans="1:20" s="996" customFormat="1" ht="22.5" customHeight="1">
      <c r="A1435" s="934"/>
      <c r="B1435" s="934"/>
      <c r="C1435" s="934"/>
      <c r="D1435" s="934"/>
      <c r="E1435" s="934"/>
      <c r="F1435" s="934"/>
      <c r="G1435" s="934"/>
      <c r="H1435" s="934"/>
      <c r="I1435" s="934"/>
      <c r="J1435" s="934"/>
      <c r="K1435" s="934"/>
      <c r="L1435" s="934"/>
      <c r="M1435" s="934"/>
      <c r="N1435" s="934"/>
      <c r="P1435" s="934"/>
      <c r="Q1435" s="934"/>
      <c r="R1435" s="934"/>
      <c r="S1435" s="934"/>
      <c r="T1435" s="934"/>
    </row>
    <row r="1436" ht="22.5" customHeight="1"/>
    <row r="1437" spans="1:20" s="996" customFormat="1" ht="22.5" customHeight="1">
      <c r="A1437" s="934"/>
      <c r="B1437" s="934"/>
      <c r="C1437" s="934"/>
      <c r="D1437" s="934"/>
      <c r="E1437" s="934"/>
      <c r="F1437" s="934"/>
      <c r="G1437" s="934"/>
      <c r="H1437" s="934"/>
      <c r="I1437" s="934"/>
      <c r="J1437" s="934"/>
      <c r="K1437" s="934"/>
      <c r="L1437" s="934"/>
      <c r="M1437" s="934"/>
      <c r="N1437" s="934"/>
      <c r="P1437" s="934"/>
      <c r="Q1437" s="934"/>
      <c r="R1437" s="934"/>
      <c r="S1437" s="934"/>
      <c r="T1437" s="934"/>
    </row>
    <row r="1438" ht="22.5" customHeight="1"/>
    <row r="1439" spans="1:20" s="996" customFormat="1" ht="22.5" customHeight="1">
      <c r="A1439" s="934"/>
      <c r="B1439" s="934"/>
      <c r="C1439" s="934"/>
      <c r="D1439" s="934"/>
      <c r="E1439" s="934"/>
      <c r="F1439" s="934"/>
      <c r="G1439" s="934"/>
      <c r="H1439" s="934"/>
      <c r="I1439" s="934"/>
      <c r="J1439" s="934"/>
      <c r="K1439" s="934"/>
      <c r="L1439" s="934"/>
      <c r="M1439" s="934"/>
      <c r="N1439" s="934"/>
      <c r="P1439" s="934"/>
      <c r="Q1439" s="934"/>
      <c r="R1439" s="934"/>
      <c r="S1439" s="934"/>
      <c r="T1439" s="934"/>
    </row>
    <row r="1440" ht="22.5" customHeight="1"/>
    <row r="1441" spans="1:20" s="996" customFormat="1" ht="22.5" customHeight="1">
      <c r="A1441" s="934"/>
      <c r="B1441" s="934"/>
      <c r="C1441" s="934"/>
      <c r="D1441" s="934"/>
      <c r="E1441" s="934"/>
      <c r="F1441" s="934"/>
      <c r="G1441" s="934"/>
      <c r="H1441" s="934"/>
      <c r="I1441" s="934"/>
      <c r="J1441" s="934"/>
      <c r="K1441" s="934"/>
      <c r="L1441" s="934"/>
      <c r="M1441" s="934"/>
      <c r="N1441" s="934"/>
      <c r="P1441" s="934"/>
      <c r="Q1441" s="934"/>
      <c r="R1441" s="934"/>
      <c r="S1441" s="934"/>
      <c r="T1441" s="934"/>
    </row>
    <row r="1442" ht="22.5" customHeight="1"/>
    <row r="1443" spans="1:20" s="996" customFormat="1" ht="22.5" customHeight="1">
      <c r="A1443" s="934"/>
      <c r="B1443" s="934"/>
      <c r="C1443" s="934"/>
      <c r="D1443" s="934"/>
      <c r="E1443" s="934"/>
      <c r="F1443" s="934"/>
      <c r="G1443" s="934"/>
      <c r="H1443" s="934"/>
      <c r="I1443" s="934"/>
      <c r="J1443" s="934"/>
      <c r="K1443" s="934"/>
      <c r="L1443" s="934"/>
      <c r="M1443" s="934"/>
      <c r="N1443" s="934"/>
      <c r="P1443" s="934"/>
      <c r="Q1443" s="934"/>
      <c r="R1443" s="934"/>
      <c r="S1443" s="934"/>
      <c r="T1443" s="934"/>
    </row>
    <row r="1444" ht="22.5" customHeight="1"/>
    <row r="1445" spans="1:20" s="996" customFormat="1" ht="22.5" customHeight="1">
      <c r="A1445" s="934"/>
      <c r="B1445" s="934"/>
      <c r="C1445" s="934"/>
      <c r="D1445" s="934"/>
      <c r="E1445" s="934"/>
      <c r="F1445" s="934"/>
      <c r="G1445" s="934"/>
      <c r="H1445" s="934"/>
      <c r="I1445" s="934"/>
      <c r="J1445" s="934"/>
      <c r="K1445" s="934"/>
      <c r="L1445" s="934"/>
      <c r="M1445" s="934"/>
      <c r="N1445" s="934"/>
      <c r="P1445" s="934"/>
      <c r="Q1445" s="934"/>
      <c r="R1445" s="934"/>
      <c r="S1445" s="934"/>
      <c r="T1445" s="934"/>
    </row>
    <row r="1446" ht="22.5" customHeight="1"/>
    <row r="1447" spans="1:20" s="996" customFormat="1" ht="22.5" customHeight="1">
      <c r="A1447" s="934"/>
      <c r="B1447" s="934"/>
      <c r="C1447" s="934"/>
      <c r="D1447" s="934"/>
      <c r="E1447" s="934"/>
      <c r="F1447" s="934"/>
      <c r="G1447" s="934"/>
      <c r="H1447" s="934"/>
      <c r="I1447" s="934"/>
      <c r="J1447" s="934"/>
      <c r="K1447" s="934"/>
      <c r="L1447" s="934"/>
      <c r="M1447" s="934"/>
      <c r="N1447" s="934"/>
      <c r="P1447" s="934"/>
      <c r="Q1447" s="934"/>
      <c r="R1447" s="934"/>
      <c r="S1447" s="934"/>
      <c r="T1447" s="934"/>
    </row>
    <row r="1448" ht="22.5" customHeight="1"/>
    <row r="1449" spans="1:20" s="996" customFormat="1" ht="22.5" customHeight="1">
      <c r="A1449" s="934"/>
      <c r="B1449" s="934"/>
      <c r="C1449" s="934"/>
      <c r="D1449" s="934"/>
      <c r="E1449" s="934"/>
      <c r="F1449" s="934"/>
      <c r="G1449" s="934"/>
      <c r="H1449" s="934"/>
      <c r="I1449" s="934"/>
      <c r="J1449" s="934"/>
      <c r="K1449" s="934"/>
      <c r="L1449" s="934"/>
      <c r="M1449" s="934"/>
      <c r="N1449" s="934"/>
      <c r="P1449" s="934"/>
      <c r="Q1449" s="934"/>
      <c r="R1449" s="934"/>
      <c r="S1449" s="934"/>
      <c r="T1449" s="934"/>
    </row>
    <row r="1450" ht="22.5" customHeight="1"/>
    <row r="1451" spans="1:20" s="996" customFormat="1" ht="22.5" customHeight="1">
      <c r="A1451" s="934"/>
      <c r="B1451" s="934"/>
      <c r="C1451" s="934"/>
      <c r="D1451" s="934"/>
      <c r="E1451" s="934"/>
      <c r="F1451" s="934"/>
      <c r="G1451" s="934"/>
      <c r="H1451" s="934"/>
      <c r="I1451" s="934"/>
      <c r="J1451" s="934"/>
      <c r="K1451" s="934"/>
      <c r="L1451" s="934"/>
      <c r="M1451" s="934"/>
      <c r="N1451" s="934"/>
      <c r="P1451" s="934"/>
      <c r="Q1451" s="934"/>
      <c r="R1451" s="934"/>
      <c r="S1451" s="934"/>
      <c r="T1451" s="934"/>
    </row>
    <row r="1452" ht="22.5" customHeight="1"/>
    <row r="1453" spans="1:20" s="996" customFormat="1" ht="22.5" customHeight="1">
      <c r="A1453" s="934"/>
      <c r="B1453" s="934"/>
      <c r="C1453" s="934"/>
      <c r="D1453" s="934"/>
      <c r="E1453" s="934"/>
      <c r="F1453" s="934"/>
      <c r="G1453" s="934"/>
      <c r="H1453" s="934"/>
      <c r="I1453" s="934"/>
      <c r="J1453" s="934"/>
      <c r="K1453" s="934"/>
      <c r="L1453" s="934"/>
      <c r="M1453" s="934"/>
      <c r="N1453" s="934"/>
      <c r="P1453" s="934"/>
      <c r="Q1453" s="934"/>
      <c r="R1453" s="934"/>
      <c r="S1453" s="934"/>
      <c r="T1453" s="934"/>
    </row>
    <row r="1454" ht="22.5" customHeight="1"/>
    <row r="1455" spans="1:20" s="996" customFormat="1" ht="22.5" customHeight="1">
      <c r="A1455" s="934"/>
      <c r="B1455" s="934"/>
      <c r="C1455" s="934"/>
      <c r="D1455" s="934"/>
      <c r="E1455" s="934"/>
      <c r="F1455" s="934"/>
      <c r="G1455" s="934"/>
      <c r="H1455" s="934"/>
      <c r="I1455" s="934"/>
      <c r="J1455" s="934"/>
      <c r="K1455" s="934"/>
      <c r="L1455" s="934"/>
      <c r="M1455" s="934"/>
      <c r="N1455" s="934"/>
      <c r="P1455" s="934"/>
      <c r="Q1455" s="934"/>
      <c r="R1455" s="934"/>
      <c r="S1455" s="934"/>
      <c r="T1455" s="934"/>
    </row>
    <row r="1456" ht="22.5" customHeight="1"/>
    <row r="1457" spans="1:20" s="996" customFormat="1" ht="22.5" customHeight="1">
      <c r="A1457" s="934"/>
      <c r="B1457" s="934"/>
      <c r="C1457" s="934"/>
      <c r="D1457" s="934"/>
      <c r="E1457" s="934"/>
      <c r="F1457" s="934"/>
      <c r="G1457" s="934"/>
      <c r="H1457" s="934"/>
      <c r="I1457" s="934"/>
      <c r="J1457" s="934"/>
      <c r="K1457" s="934"/>
      <c r="L1457" s="934"/>
      <c r="M1457" s="934"/>
      <c r="N1457" s="934"/>
      <c r="P1457" s="934"/>
      <c r="Q1457" s="934"/>
      <c r="R1457" s="934"/>
      <c r="S1457" s="934"/>
      <c r="T1457" s="934"/>
    </row>
    <row r="1458" ht="22.5" customHeight="1"/>
    <row r="1459" spans="1:20" s="996" customFormat="1" ht="22.5" customHeight="1">
      <c r="A1459" s="934"/>
      <c r="B1459" s="934"/>
      <c r="C1459" s="934"/>
      <c r="D1459" s="934"/>
      <c r="E1459" s="934"/>
      <c r="F1459" s="934"/>
      <c r="G1459" s="934"/>
      <c r="H1459" s="934"/>
      <c r="I1459" s="934"/>
      <c r="J1459" s="934"/>
      <c r="K1459" s="934"/>
      <c r="L1459" s="934"/>
      <c r="M1459" s="934"/>
      <c r="N1459" s="934"/>
      <c r="P1459" s="934"/>
      <c r="Q1459" s="934"/>
      <c r="R1459" s="934"/>
      <c r="S1459" s="934"/>
      <c r="T1459" s="934"/>
    </row>
    <row r="1460" ht="22.5" customHeight="1"/>
    <row r="1461" spans="1:20" s="996" customFormat="1" ht="22.5" customHeight="1">
      <c r="A1461" s="934"/>
      <c r="B1461" s="934"/>
      <c r="C1461" s="934"/>
      <c r="D1461" s="934"/>
      <c r="E1461" s="934"/>
      <c r="F1461" s="934"/>
      <c r="G1461" s="934"/>
      <c r="H1461" s="934"/>
      <c r="I1461" s="934"/>
      <c r="J1461" s="934"/>
      <c r="K1461" s="934"/>
      <c r="L1461" s="934"/>
      <c r="M1461" s="934"/>
      <c r="N1461" s="934"/>
      <c r="P1461" s="934"/>
      <c r="Q1461" s="934"/>
      <c r="R1461" s="934"/>
      <c r="S1461" s="934"/>
      <c r="T1461" s="934"/>
    </row>
    <row r="1462" ht="22.5" customHeight="1"/>
    <row r="1463" spans="1:20" s="996" customFormat="1" ht="22.5" customHeight="1">
      <c r="A1463" s="934"/>
      <c r="B1463" s="934"/>
      <c r="C1463" s="934"/>
      <c r="D1463" s="934"/>
      <c r="E1463" s="934"/>
      <c r="F1463" s="934"/>
      <c r="G1463" s="934"/>
      <c r="H1463" s="934"/>
      <c r="I1463" s="934"/>
      <c r="J1463" s="934"/>
      <c r="K1463" s="934"/>
      <c r="L1463" s="934"/>
      <c r="M1463" s="934"/>
      <c r="N1463" s="934"/>
      <c r="P1463" s="934"/>
      <c r="Q1463" s="934"/>
      <c r="R1463" s="934"/>
      <c r="S1463" s="934"/>
      <c r="T1463" s="934"/>
    </row>
    <row r="1464" ht="22.5" customHeight="1"/>
    <row r="1465" spans="1:20" s="996" customFormat="1" ht="22.5" customHeight="1">
      <c r="A1465" s="934"/>
      <c r="B1465" s="934"/>
      <c r="C1465" s="934"/>
      <c r="D1465" s="934"/>
      <c r="E1465" s="934"/>
      <c r="F1465" s="934"/>
      <c r="G1465" s="934"/>
      <c r="H1465" s="934"/>
      <c r="I1465" s="934"/>
      <c r="J1465" s="934"/>
      <c r="K1465" s="934"/>
      <c r="L1465" s="934"/>
      <c r="M1465" s="934"/>
      <c r="N1465" s="934"/>
      <c r="P1465" s="934"/>
      <c r="Q1465" s="934"/>
      <c r="R1465" s="934"/>
      <c r="S1465" s="934"/>
      <c r="T1465" s="934"/>
    </row>
    <row r="1466" ht="22.5" customHeight="1"/>
    <row r="1467" spans="1:20" s="996" customFormat="1" ht="22.5" customHeight="1">
      <c r="A1467" s="934"/>
      <c r="B1467" s="934"/>
      <c r="C1467" s="934"/>
      <c r="D1467" s="934"/>
      <c r="E1467" s="934"/>
      <c r="F1467" s="934"/>
      <c r="G1467" s="934"/>
      <c r="H1467" s="934"/>
      <c r="I1467" s="934"/>
      <c r="J1467" s="934"/>
      <c r="K1467" s="934"/>
      <c r="L1467" s="934"/>
      <c r="M1467" s="934"/>
      <c r="N1467" s="934"/>
      <c r="P1467" s="934"/>
      <c r="Q1467" s="934"/>
      <c r="R1467" s="934"/>
      <c r="S1467" s="934"/>
      <c r="T1467" s="934"/>
    </row>
    <row r="1468" ht="22.5" customHeight="1"/>
    <row r="1469" spans="1:20" s="996" customFormat="1" ht="22.5" customHeight="1">
      <c r="A1469" s="934"/>
      <c r="B1469" s="934"/>
      <c r="C1469" s="934"/>
      <c r="D1469" s="934"/>
      <c r="E1469" s="934"/>
      <c r="F1469" s="934"/>
      <c r="G1469" s="934"/>
      <c r="H1469" s="934"/>
      <c r="I1469" s="934"/>
      <c r="J1469" s="934"/>
      <c r="K1469" s="934"/>
      <c r="L1469" s="934"/>
      <c r="M1469" s="934"/>
      <c r="N1469" s="934"/>
      <c r="P1469" s="934"/>
      <c r="Q1469" s="934"/>
      <c r="R1469" s="934"/>
      <c r="S1469" s="934"/>
      <c r="T1469" s="934"/>
    </row>
    <row r="1470" ht="22.5" customHeight="1"/>
    <row r="1471" spans="1:20" s="996" customFormat="1" ht="22.5" customHeight="1">
      <c r="A1471" s="934"/>
      <c r="B1471" s="934"/>
      <c r="C1471" s="934"/>
      <c r="D1471" s="934"/>
      <c r="E1471" s="934"/>
      <c r="F1471" s="934"/>
      <c r="G1471" s="934"/>
      <c r="H1471" s="934"/>
      <c r="I1471" s="934"/>
      <c r="J1471" s="934"/>
      <c r="K1471" s="934"/>
      <c r="L1471" s="934"/>
      <c r="M1471" s="934"/>
      <c r="N1471" s="934"/>
      <c r="P1471" s="934"/>
      <c r="Q1471" s="934"/>
      <c r="R1471" s="934"/>
      <c r="S1471" s="934"/>
      <c r="T1471" s="934"/>
    </row>
    <row r="1472" ht="22.5" customHeight="1"/>
    <row r="1473" spans="1:20" s="996" customFormat="1" ht="22.5" customHeight="1">
      <c r="A1473" s="934"/>
      <c r="B1473" s="934"/>
      <c r="C1473" s="934"/>
      <c r="D1473" s="934"/>
      <c r="E1473" s="934"/>
      <c r="F1473" s="934"/>
      <c r="G1473" s="934"/>
      <c r="H1473" s="934"/>
      <c r="I1473" s="934"/>
      <c r="J1473" s="934"/>
      <c r="K1473" s="934"/>
      <c r="L1473" s="934"/>
      <c r="M1473" s="934"/>
      <c r="N1473" s="934"/>
      <c r="P1473" s="934"/>
      <c r="Q1473" s="934"/>
      <c r="R1473" s="934"/>
      <c r="S1473" s="934"/>
      <c r="T1473" s="934"/>
    </row>
    <row r="1474" ht="22.5" customHeight="1"/>
    <row r="1475" spans="1:20" s="996" customFormat="1" ht="22.5" customHeight="1">
      <c r="A1475" s="934"/>
      <c r="B1475" s="934"/>
      <c r="C1475" s="934"/>
      <c r="D1475" s="934"/>
      <c r="E1475" s="934"/>
      <c r="F1475" s="934"/>
      <c r="G1475" s="934"/>
      <c r="H1475" s="934"/>
      <c r="I1475" s="934"/>
      <c r="J1475" s="934"/>
      <c r="K1475" s="934"/>
      <c r="L1475" s="934"/>
      <c r="M1475" s="934"/>
      <c r="N1475" s="934"/>
      <c r="P1475" s="934"/>
      <c r="Q1475" s="934"/>
      <c r="R1475" s="934"/>
      <c r="S1475" s="934"/>
      <c r="T1475" s="934"/>
    </row>
    <row r="1476" ht="22.5" customHeight="1"/>
    <row r="1477" spans="1:20" s="996" customFormat="1" ht="22.5" customHeight="1">
      <c r="A1477" s="934"/>
      <c r="B1477" s="934"/>
      <c r="C1477" s="934"/>
      <c r="D1477" s="934"/>
      <c r="E1477" s="934"/>
      <c r="F1477" s="934"/>
      <c r="G1477" s="934"/>
      <c r="H1477" s="934"/>
      <c r="I1477" s="934"/>
      <c r="J1477" s="934"/>
      <c r="K1477" s="934"/>
      <c r="L1477" s="934"/>
      <c r="M1477" s="934"/>
      <c r="N1477" s="934"/>
      <c r="P1477" s="934"/>
      <c r="Q1477" s="934"/>
      <c r="R1477" s="934"/>
      <c r="S1477" s="934"/>
      <c r="T1477" s="934"/>
    </row>
    <row r="1478" ht="22.5" customHeight="1"/>
    <row r="1479" spans="1:20" s="996" customFormat="1" ht="22.5" customHeight="1">
      <c r="A1479" s="934"/>
      <c r="B1479" s="934"/>
      <c r="C1479" s="934"/>
      <c r="D1479" s="934"/>
      <c r="E1479" s="934"/>
      <c r="F1479" s="934"/>
      <c r="G1479" s="934"/>
      <c r="H1479" s="934"/>
      <c r="I1479" s="934"/>
      <c r="J1479" s="934"/>
      <c r="K1479" s="934"/>
      <c r="L1479" s="934"/>
      <c r="M1479" s="934"/>
      <c r="N1479" s="934"/>
      <c r="P1479" s="934"/>
      <c r="Q1479" s="934"/>
      <c r="R1479" s="934"/>
      <c r="S1479" s="934"/>
      <c r="T1479" s="934"/>
    </row>
    <row r="1480" ht="22.5" customHeight="1"/>
    <row r="1481" spans="1:20" s="996" customFormat="1" ht="22.5" customHeight="1">
      <c r="A1481" s="934"/>
      <c r="B1481" s="934"/>
      <c r="C1481" s="934"/>
      <c r="D1481" s="934"/>
      <c r="E1481" s="934"/>
      <c r="F1481" s="934"/>
      <c r="G1481" s="934"/>
      <c r="H1481" s="934"/>
      <c r="I1481" s="934"/>
      <c r="J1481" s="934"/>
      <c r="K1481" s="934"/>
      <c r="L1481" s="934"/>
      <c r="M1481" s="934"/>
      <c r="N1481" s="934"/>
      <c r="P1481" s="934"/>
      <c r="Q1481" s="934"/>
      <c r="R1481" s="934"/>
      <c r="S1481" s="934"/>
      <c r="T1481" s="934"/>
    </row>
    <row r="1482" ht="22.5" customHeight="1"/>
    <row r="1483" spans="1:20" s="996" customFormat="1" ht="22.5" customHeight="1">
      <c r="A1483" s="934"/>
      <c r="B1483" s="934"/>
      <c r="C1483" s="934"/>
      <c r="D1483" s="934"/>
      <c r="E1483" s="934"/>
      <c r="F1483" s="934"/>
      <c r="G1483" s="934"/>
      <c r="H1483" s="934"/>
      <c r="I1483" s="934"/>
      <c r="J1483" s="934"/>
      <c r="K1483" s="934"/>
      <c r="L1483" s="934"/>
      <c r="M1483" s="934"/>
      <c r="N1483" s="934"/>
      <c r="P1483" s="934"/>
      <c r="Q1483" s="934"/>
      <c r="R1483" s="934"/>
      <c r="S1483" s="934"/>
      <c r="T1483" s="934"/>
    </row>
    <row r="1484" ht="22.5" customHeight="1"/>
    <row r="1485" spans="1:20" s="996" customFormat="1" ht="22.5" customHeight="1">
      <c r="A1485" s="934"/>
      <c r="B1485" s="934"/>
      <c r="C1485" s="934"/>
      <c r="D1485" s="934"/>
      <c r="E1485" s="934"/>
      <c r="F1485" s="934"/>
      <c r="G1485" s="934"/>
      <c r="H1485" s="934"/>
      <c r="I1485" s="934"/>
      <c r="J1485" s="934"/>
      <c r="K1485" s="934"/>
      <c r="L1485" s="934"/>
      <c r="M1485" s="934"/>
      <c r="N1485" s="934"/>
      <c r="P1485" s="934"/>
      <c r="Q1485" s="934"/>
      <c r="R1485" s="934"/>
      <c r="S1485" s="934"/>
      <c r="T1485" s="934"/>
    </row>
    <row r="1486" ht="22.5" customHeight="1"/>
    <row r="1487" spans="1:20" s="996" customFormat="1" ht="22.5" customHeight="1">
      <c r="A1487" s="934"/>
      <c r="B1487" s="934"/>
      <c r="C1487" s="934"/>
      <c r="D1487" s="934"/>
      <c r="E1487" s="934"/>
      <c r="F1487" s="934"/>
      <c r="G1487" s="934"/>
      <c r="H1487" s="934"/>
      <c r="I1487" s="934"/>
      <c r="J1487" s="934"/>
      <c r="K1487" s="934"/>
      <c r="L1487" s="934"/>
      <c r="M1487" s="934"/>
      <c r="N1487" s="934"/>
      <c r="P1487" s="934"/>
      <c r="Q1487" s="934"/>
      <c r="R1487" s="934"/>
      <c r="S1487" s="934"/>
      <c r="T1487" s="934"/>
    </row>
    <row r="1488" ht="22.5" customHeight="1"/>
    <row r="1489" spans="1:20" s="996" customFormat="1" ht="22.5" customHeight="1">
      <c r="A1489" s="934"/>
      <c r="B1489" s="934"/>
      <c r="C1489" s="934"/>
      <c r="D1489" s="934"/>
      <c r="E1489" s="934"/>
      <c r="F1489" s="934"/>
      <c r="G1489" s="934"/>
      <c r="H1489" s="934"/>
      <c r="I1489" s="934"/>
      <c r="J1489" s="934"/>
      <c r="K1489" s="934"/>
      <c r="L1489" s="934"/>
      <c r="M1489" s="934"/>
      <c r="N1489" s="934"/>
      <c r="P1489" s="934"/>
      <c r="Q1489" s="934"/>
      <c r="R1489" s="934"/>
      <c r="S1489" s="934"/>
      <c r="T1489" s="934"/>
    </row>
    <row r="1490" ht="22.5" customHeight="1"/>
    <row r="1491" spans="1:20" s="996" customFormat="1" ht="22.5" customHeight="1">
      <c r="A1491" s="934"/>
      <c r="B1491" s="934"/>
      <c r="C1491" s="934"/>
      <c r="D1491" s="934"/>
      <c r="E1491" s="934"/>
      <c r="F1491" s="934"/>
      <c r="G1491" s="934"/>
      <c r="H1491" s="934"/>
      <c r="I1491" s="934"/>
      <c r="J1491" s="934"/>
      <c r="K1491" s="934"/>
      <c r="L1491" s="934"/>
      <c r="M1491" s="934"/>
      <c r="N1491" s="934"/>
      <c r="P1491" s="934"/>
      <c r="Q1491" s="934"/>
      <c r="R1491" s="934"/>
      <c r="S1491" s="934"/>
      <c r="T1491" s="934"/>
    </row>
    <row r="1492" ht="22.5" customHeight="1"/>
    <row r="1493" spans="1:20" s="996" customFormat="1" ht="22.5" customHeight="1">
      <c r="A1493" s="934"/>
      <c r="B1493" s="934"/>
      <c r="C1493" s="934"/>
      <c r="D1493" s="934"/>
      <c r="E1493" s="934"/>
      <c r="F1493" s="934"/>
      <c r="G1493" s="934"/>
      <c r="H1493" s="934"/>
      <c r="I1493" s="934"/>
      <c r="J1493" s="934"/>
      <c r="K1493" s="934"/>
      <c r="L1493" s="934"/>
      <c r="M1493" s="934"/>
      <c r="N1493" s="934"/>
      <c r="P1493" s="934"/>
      <c r="Q1493" s="934"/>
      <c r="R1493" s="934"/>
      <c r="S1493" s="934"/>
      <c r="T1493" s="934"/>
    </row>
    <row r="1494" ht="22.5" customHeight="1"/>
    <row r="1495" spans="1:20" s="996" customFormat="1" ht="22.5" customHeight="1">
      <c r="A1495" s="934"/>
      <c r="B1495" s="934"/>
      <c r="C1495" s="934"/>
      <c r="D1495" s="934"/>
      <c r="E1495" s="934"/>
      <c r="F1495" s="934"/>
      <c r="G1495" s="934"/>
      <c r="H1495" s="934"/>
      <c r="I1495" s="934"/>
      <c r="J1495" s="934"/>
      <c r="K1495" s="934"/>
      <c r="L1495" s="934"/>
      <c r="M1495" s="934"/>
      <c r="N1495" s="934"/>
      <c r="P1495" s="934"/>
      <c r="Q1495" s="934"/>
      <c r="R1495" s="934"/>
      <c r="S1495" s="934"/>
      <c r="T1495" s="934"/>
    </row>
    <row r="1496" ht="22.5" customHeight="1"/>
    <row r="1497" spans="1:20" s="996" customFormat="1" ht="22.5" customHeight="1">
      <c r="A1497" s="934"/>
      <c r="B1497" s="934"/>
      <c r="C1497" s="934"/>
      <c r="D1497" s="934"/>
      <c r="E1497" s="934"/>
      <c r="F1497" s="934"/>
      <c r="G1497" s="934"/>
      <c r="H1497" s="934"/>
      <c r="I1497" s="934"/>
      <c r="J1497" s="934"/>
      <c r="K1497" s="934"/>
      <c r="L1497" s="934"/>
      <c r="M1497" s="934"/>
      <c r="N1497" s="934"/>
      <c r="P1497" s="934"/>
      <c r="Q1497" s="934"/>
      <c r="R1497" s="934"/>
      <c r="S1497" s="934"/>
      <c r="T1497" s="934"/>
    </row>
    <row r="1498" ht="22.5" customHeight="1"/>
    <row r="1499" spans="1:20" s="996" customFormat="1" ht="22.5" customHeight="1">
      <c r="A1499" s="934"/>
      <c r="B1499" s="934"/>
      <c r="C1499" s="934"/>
      <c r="D1499" s="934"/>
      <c r="E1499" s="934"/>
      <c r="F1499" s="934"/>
      <c r="G1499" s="934"/>
      <c r="H1499" s="934"/>
      <c r="I1499" s="934"/>
      <c r="J1499" s="934"/>
      <c r="K1499" s="934"/>
      <c r="L1499" s="934"/>
      <c r="M1499" s="934"/>
      <c r="N1499" s="934"/>
      <c r="P1499" s="934"/>
      <c r="Q1499" s="934"/>
      <c r="R1499" s="934"/>
      <c r="S1499" s="934"/>
      <c r="T1499" s="934"/>
    </row>
    <row r="1500" ht="22.5" customHeight="1"/>
    <row r="1501" spans="1:20" s="996" customFormat="1" ht="22.5" customHeight="1">
      <c r="A1501" s="934"/>
      <c r="B1501" s="934"/>
      <c r="C1501" s="934"/>
      <c r="D1501" s="934"/>
      <c r="E1501" s="934"/>
      <c r="F1501" s="934"/>
      <c r="G1501" s="934"/>
      <c r="H1501" s="934"/>
      <c r="I1501" s="934"/>
      <c r="J1501" s="934"/>
      <c r="K1501" s="934"/>
      <c r="L1501" s="934"/>
      <c r="M1501" s="934"/>
      <c r="N1501" s="934"/>
      <c r="P1501" s="934"/>
      <c r="Q1501" s="934"/>
      <c r="R1501" s="934"/>
      <c r="S1501" s="934"/>
      <c r="T1501" s="934"/>
    </row>
    <row r="1502" ht="22.5" customHeight="1"/>
    <row r="1503" spans="1:20" s="996" customFormat="1" ht="22.5" customHeight="1">
      <c r="A1503" s="934"/>
      <c r="B1503" s="934"/>
      <c r="C1503" s="934"/>
      <c r="D1503" s="934"/>
      <c r="E1503" s="934"/>
      <c r="F1503" s="934"/>
      <c r="G1503" s="934"/>
      <c r="H1503" s="934"/>
      <c r="I1503" s="934"/>
      <c r="J1503" s="934"/>
      <c r="K1503" s="934"/>
      <c r="L1503" s="934"/>
      <c r="M1503" s="934"/>
      <c r="N1503" s="934"/>
      <c r="P1503" s="934"/>
      <c r="Q1503" s="934"/>
      <c r="R1503" s="934"/>
      <c r="S1503" s="934"/>
      <c r="T1503" s="934"/>
    </row>
    <row r="1504" ht="22.5" customHeight="1"/>
    <row r="1505" spans="1:20" s="996" customFormat="1" ht="22.5" customHeight="1">
      <c r="A1505" s="934"/>
      <c r="B1505" s="934"/>
      <c r="C1505" s="934"/>
      <c r="D1505" s="934"/>
      <c r="E1505" s="934"/>
      <c r="F1505" s="934"/>
      <c r="G1505" s="934"/>
      <c r="H1505" s="934"/>
      <c r="I1505" s="934"/>
      <c r="J1505" s="934"/>
      <c r="K1505" s="934"/>
      <c r="L1505" s="934"/>
      <c r="M1505" s="934"/>
      <c r="N1505" s="934"/>
      <c r="P1505" s="934"/>
      <c r="Q1505" s="934"/>
      <c r="R1505" s="934"/>
      <c r="S1505" s="934"/>
      <c r="T1505" s="934"/>
    </row>
    <row r="1506" ht="22.5" customHeight="1"/>
    <row r="1507" spans="1:20" s="996" customFormat="1" ht="22.5" customHeight="1">
      <c r="A1507" s="934"/>
      <c r="B1507" s="934"/>
      <c r="C1507" s="934"/>
      <c r="D1507" s="934"/>
      <c r="E1507" s="934"/>
      <c r="F1507" s="934"/>
      <c r="G1507" s="934"/>
      <c r="H1507" s="934"/>
      <c r="I1507" s="934"/>
      <c r="J1507" s="934"/>
      <c r="K1507" s="934"/>
      <c r="L1507" s="934"/>
      <c r="M1507" s="934"/>
      <c r="N1507" s="934"/>
      <c r="P1507" s="934"/>
      <c r="Q1507" s="934"/>
      <c r="R1507" s="934"/>
      <c r="S1507" s="934"/>
      <c r="T1507" s="934"/>
    </row>
    <row r="1508" ht="22.5" customHeight="1"/>
    <row r="1509" spans="1:20" s="996" customFormat="1" ht="22.5" customHeight="1">
      <c r="A1509" s="934"/>
      <c r="B1509" s="934"/>
      <c r="C1509" s="934"/>
      <c r="D1509" s="934"/>
      <c r="E1509" s="934"/>
      <c r="F1509" s="934"/>
      <c r="G1509" s="934"/>
      <c r="H1509" s="934"/>
      <c r="I1509" s="934"/>
      <c r="J1509" s="934"/>
      <c r="K1509" s="934"/>
      <c r="L1509" s="934"/>
      <c r="M1509" s="934"/>
      <c r="N1509" s="934"/>
      <c r="P1509" s="934"/>
      <c r="Q1509" s="934"/>
      <c r="R1509" s="934"/>
      <c r="S1509" s="934"/>
      <c r="T1509" s="934"/>
    </row>
    <row r="1510" ht="22.5" customHeight="1"/>
    <row r="1511" spans="1:20" s="996" customFormat="1" ht="22.5" customHeight="1">
      <c r="A1511" s="934"/>
      <c r="B1511" s="934"/>
      <c r="C1511" s="934"/>
      <c r="D1511" s="934"/>
      <c r="E1511" s="934"/>
      <c r="F1511" s="934"/>
      <c r="G1511" s="934"/>
      <c r="H1511" s="934"/>
      <c r="I1511" s="934"/>
      <c r="J1511" s="934"/>
      <c r="K1511" s="934"/>
      <c r="L1511" s="934"/>
      <c r="M1511" s="934"/>
      <c r="N1511" s="934"/>
      <c r="P1511" s="934"/>
      <c r="Q1511" s="934"/>
      <c r="R1511" s="934"/>
      <c r="S1511" s="934"/>
      <c r="T1511" s="934"/>
    </row>
    <row r="1512" ht="22.5" customHeight="1"/>
    <row r="1513" spans="1:20" s="996" customFormat="1" ht="22.5" customHeight="1">
      <c r="A1513" s="934"/>
      <c r="B1513" s="934"/>
      <c r="C1513" s="934"/>
      <c r="D1513" s="934"/>
      <c r="E1513" s="934"/>
      <c r="F1513" s="934"/>
      <c r="G1513" s="934"/>
      <c r="H1513" s="934"/>
      <c r="I1513" s="934"/>
      <c r="J1513" s="934"/>
      <c r="K1513" s="934"/>
      <c r="L1513" s="934"/>
      <c r="M1513" s="934"/>
      <c r="N1513" s="934"/>
      <c r="P1513" s="934"/>
      <c r="Q1513" s="934"/>
      <c r="R1513" s="934"/>
      <c r="S1513" s="934"/>
      <c r="T1513" s="934"/>
    </row>
    <row r="1514" ht="22.5" customHeight="1"/>
    <row r="1515" spans="1:20" s="996" customFormat="1" ht="22.5" customHeight="1">
      <c r="A1515" s="934"/>
      <c r="B1515" s="934"/>
      <c r="C1515" s="934"/>
      <c r="D1515" s="934"/>
      <c r="E1515" s="934"/>
      <c r="F1515" s="934"/>
      <c r="G1515" s="934"/>
      <c r="H1515" s="934"/>
      <c r="I1515" s="934"/>
      <c r="J1515" s="934"/>
      <c r="K1515" s="934"/>
      <c r="L1515" s="934"/>
      <c r="M1515" s="934"/>
      <c r="N1515" s="934"/>
      <c r="P1515" s="934"/>
      <c r="Q1515" s="934"/>
      <c r="R1515" s="934"/>
      <c r="S1515" s="934"/>
      <c r="T1515" s="934"/>
    </row>
    <row r="1516" ht="22.5" customHeight="1"/>
    <row r="1517" spans="1:20" s="996" customFormat="1" ht="22.5" customHeight="1">
      <c r="A1517" s="934"/>
      <c r="B1517" s="934"/>
      <c r="C1517" s="934"/>
      <c r="D1517" s="934"/>
      <c r="E1517" s="934"/>
      <c r="F1517" s="934"/>
      <c r="G1517" s="934"/>
      <c r="H1517" s="934"/>
      <c r="I1517" s="934"/>
      <c r="J1517" s="934"/>
      <c r="K1517" s="934"/>
      <c r="L1517" s="934"/>
      <c r="M1517" s="934"/>
      <c r="N1517" s="934"/>
      <c r="P1517" s="934"/>
      <c r="Q1517" s="934"/>
      <c r="R1517" s="934"/>
      <c r="S1517" s="934"/>
      <c r="T1517" s="934"/>
    </row>
    <row r="1518" ht="22.5" customHeight="1"/>
    <row r="1519" spans="1:20" s="996" customFormat="1" ht="22.5" customHeight="1">
      <c r="A1519" s="934"/>
      <c r="B1519" s="934"/>
      <c r="C1519" s="934"/>
      <c r="D1519" s="934"/>
      <c r="E1519" s="934"/>
      <c r="F1519" s="934"/>
      <c r="G1519" s="934"/>
      <c r="H1519" s="934"/>
      <c r="I1519" s="934"/>
      <c r="J1519" s="934"/>
      <c r="K1519" s="934"/>
      <c r="L1519" s="934"/>
      <c r="M1519" s="934"/>
      <c r="N1519" s="934"/>
      <c r="P1519" s="934"/>
      <c r="Q1519" s="934"/>
      <c r="R1519" s="934"/>
      <c r="S1519" s="934"/>
      <c r="T1519" s="934"/>
    </row>
    <row r="1520" ht="22.5" customHeight="1"/>
    <row r="1521" spans="1:20" s="996" customFormat="1" ht="22.5" customHeight="1">
      <c r="A1521" s="934"/>
      <c r="B1521" s="934"/>
      <c r="C1521" s="934"/>
      <c r="D1521" s="934"/>
      <c r="E1521" s="934"/>
      <c r="F1521" s="934"/>
      <c r="G1521" s="934"/>
      <c r="H1521" s="934"/>
      <c r="I1521" s="934"/>
      <c r="J1521" s="934"/>
      <c r="K1521" s="934"/>
      <c r="L1521" s="934"/>
      <c r="M1521" s="934"/>
      <c r="N1521" s="934"/>
      <c r="P1521" s="934"/>
      <c r="Q1521" s="934"/>
      <c r="R1521" s="934"/>
      <c r="S1521" s="934"/>
      <c r="T1521" s="934"/>
    </row>
    <row r="1522" ht="22.5" customHeight="1"/>
    <row r="1523" spans="1:20" s="996" customFormat="1" ht="22.5" customHeight="1">
      <c r="A1523" s="934"/>
      <c r="B1523" s="934"/>
      <c r="C1523" s="934"/>
      <c r="D1523" s="934"/>
      <c r="E1523" s="934"/>
      <c r="F1523" s="934"/>
      <c r="G1523" s="934"/>
      <c r="H1523" s="934"/>
      <c r="I1523" s="934"/>
      <c r="J1523" s="934"/>
      <c r="K1523" s="934"/>
      <c r="L1523" s="934"/>
      <c r="M1523" s="934"/>
      <c r="N1523" s="934"/>
      <c r="P1523" s="934"/>
      <c r="Q1523" s="934"/>
      <c r="R1523" s="934"/>
      <c r="S1523" s="934"/>
      <c r="T1523" s="934"/>
    </row>
    <row r="1524" ht="22.5" customHeight="1"/>
    <row r="1525" spans="1:20" s="996" customFormat="1" ht="22.5" customHeight="1">
      <c r="A1525" s="934"/>
      <c r="B1525" s="934"/>
      <c r="C1525" s="934"/>
      <c r="D1525" s="934"/>
      <c r="E1525" s="934"/>
      <c r="F1525" s="934"/>
      <c r="G1525" s="934"/>
      <c r="H1525" s="934"/>
      <c r="I1525" s="934"/>
      <c r="J1525" s="934"/>
      <c r="K1525" s="934"/>
      <c r="L1525" s="934"/>
      <c r="M1525" s="934"/>
      <c r="N1525" s="934"/>
      <c r="P1525" s="934"/>
      <c r="Q1525" s="934"/>
      <c r="R1525" s="934"/>
      <c r="S1525" s="934"/>
      <c r="T1525" s="934"/>
    </row>
    <row r="1526" ht="22.5" customHeight="1"/>
    <row r="1527" spans="1:20" s="996" customFormat="1" ht="22.5" customHeight="1">
      <c r="A1527" s="934"/>
      <c r="B1527" s="934"/>
      <c r="C1527" s="934"/>
      <c r="D1527" s="934"/>
      <c r="E1527" s="934"/>
      <c r="F1527" s="934"/>
      <c r="G1527" s="934"/>
      <c r="H1527" s="934"/>
      <c r="I1527" s="934"/>
      <c r="J1527" s="934"/>
      <c r="K1527" s="934"/>
      <c r="L1527" s="934"/>
      <c r="M1527" s="934"/>
      <c r="N1527" s="934"/>
      <c r="P1527" s="934"/>
      <c r="Q1527" s="934"/>
      <c r="R1527" s="934"/>
      <c r="S1527" s="934"/>
      <c r="T1527" s="934"/>
    </row>
    <row r="1528" ht="22.5" customHeight="1"/>
    <row r="1529" spans="1:20" s="996" customFormat="1" ht="22.5" customHeight="1">
      <c r="A1529" s="934"/>
      <c r="B1529" s="934"/>
      <c r="C1529" s="934"/>
      <c r="D1529" s="934"/>
      <c r="E1529" s="934"/>
      <c r="F1529" s="934"/>
      <c r="G1529" s="934"/>
      <c r="H1529" s="934"/>
      <c r="I1529" s="934"/>
      <c r="J1529" s="934"/>
      <c r="K1529" s="934"/>
      <c r="L1529" s="934"/>
      <c r="M1529" s="934"/>
      <c r="N1529" s="934"/>
      <c r="P1529" s="934"/>
      <c r="Q1529" s="934"/>
      <c r="R1529" s="934"/>
      <c r="S1529" s="934"/>
      <c r="T1529" s="934"/>
    </row>
    <row r="1530" ht="22.5" customHeight="1"/>
    <row r="1531" spans="1:20" s="996" customFormat="1" ht="22.5" customHeight="1">
      <c r="A1531" s="934"/>
      <c r="B1531" s="934"/>
      <c r="C1531" s="934"/>
      <c r="D1531" s="934"/>
      <c r="E1531" s="934"/>
      <c r="F1531" s="934"/>
      <c r="G1531" s="934"/>
      <c r="H1531" s="934"/>
      <c r="I1531" s="934"/>
      <c r="J1531" s="934"/>
      <c r="K1531" s="934"/>
      <c r="L1531" s="934"/>
      <c r="M1531" s="934"/>
      <c r="N1531" s="934"/>
      <c r="P1531" s="934"/>
      <c r="Q1531" s="934"/>
      <c r="R1531" s="934"/>
      <c r="S1531" s="934"/>
      <c r="T1531" s="934"/>
    </row>
    <row r="1532" ht="22.5" customHeight="1"/>
    <row r="1533" spans="1:20" s="996" customFormat="1" ht="22.5" customHeight="1">
      <c r="A1533" s="934"/>
      <c r="B1533" s="934"/>
      <c r="C1533" s="934"/>
      <c r="D1533" s="934"/>
      <c r="E1533" s="934"/>
      <c r="F1533" s="934"/>
      <c r="G1533" s="934"/>
      <c r="H1533" s="934"/>
      <c r="I1533" s="934"/>
      <c r="J1533" s="934"/>
      <c r="K1533" s="934"/>
      <c r="L1533" s="934"/>
      <c r="M1533" s="934"/>
      <c r="N1533" s="934"/>
      <c r="P1533" s="934"/>
      <c r="Q1533" s="934"/>
      <c r="R1533" s="934"/>
      <c r="S1533" s="934"/>
      <c r="T1533" s="934"/>
    </row>
    <row r="1534" ht="22.5" customHeight="1"/>
    <row r="1535" spans="1:20" s="996" customFormat="1" ht="22.5" customHeight="1">
      <c r="A1535" s="934"/>
      <c r="B1535" s="934"/>
      <c r="C1535" s="934"/>
      <c r="D1535" s="934"/>
      <c r="E1535" s="934"/>
      <c r="F1535" s="934"/>
      <c r="G1535" s="934"/>
      <c r="H1535" s="934"/>
      <c r="I1535" s="934"/>
      <c r="J1535" s="934"/>
      <c r="K1535" s="934"/>
      <c r="L1535" s="934"/>
      <c r="M1535" s="934"/>
      <c r="N1535" s="934"/>
      <c r="P1535" s="934"/>
      <c r="Q1535" s="934"/>
      <c r="R1535" s="934"/>
      <c r="S1535" s="934"/>
      <c r="T1535" s="934"/>
    </row>
    <row r="1536" ht="22.5" customHeight="1"/>
    <row r="1537" spans="1:20" s="996" customFormat="1" ht="22.5" customHeight="1">
      <c r="A1537" s="934"/>
      <c r="B1537" s="934"/>
      <c r="C1537" s="934"/>
      <c r="D1537" s="934"/>
      <c r="E1537" s="934"/>
      <c r="F1537" s="934"/>
      <c r="G1537" s="934"/>
      <c r="H1537" s="934"/>
      <c r="I1537" s="934"/>
      <c r="J1537" s="934"/>
      <c r="K1537" s="934"/>
      <c r="L1537" s="934"/>
      <c r="M1537" s="934"/>
      <c r="N1537" s="934"/>
      <c r="P1537" s="934"/>
      <c r="Q1537" s="934"/>
      <c r="R1537" s="934"/>
      <c r="S1537" s="934"/>
      <c r="T1537" s="934"/>
    </row>
    <row r="1538" ht="22.5" customHeight="1"/>
    <row r="1539" spans="1:20" s="996" customFormat="1" ht="22.5" customHeight="1">
      <c r="A1539" s="934"/>
      <c r="B1539" s="934"/>
      <c r="C1539" s="934"/>
      <c r="D1539" s="934"/>
      <c r="E1539" s="934"/>
      <c r="F1539" s="934"/>
      <c r="G1539" s="934"/>
      <c r="H1539" s="934"/>
      <c r="I1539" s="934"/>
      <c r="J1539" s="934"/>
      <c r="K1539" s="934"/>
      <c r="L1539" s="934"/>
      <c r="M1539" s="934"/>
      <c r="N1539" s="934"/>
      <c r="P1539" s="934"/>
      <c r="Q1539" s="934"/>
      <c r="R1539" s="934"/>
      <c r="S1539" s="934"/>
      <c r="T1539" s="934"/>
    </row>
    <row r="1540" ht="22.5" customHeight="1"/>
    <row r="1541" spans="1:20" s="996" customFormat="1" ht="22.5" customHeight="1">
      <c r="A1541" s="934"/>
      <c r="B1541" s="934"/>
      <c r="C1541" s="934"/>
      <c r="D1541" s="934"/>
      <c r="E1541" s="934"/>
      <c r="F1541" s="934"/>
      <c r="G1541" s="934"/>
      <c r="H1541" s="934"/>
      <c r="I1541" s="934"/>
      <c r="J1541" s="934"/>
      <c r="K1541" s="934"/>
      <c r="L1541" s="934"/>
      <c r="M1541" s="934"/>
      <c r="N1541" s="934"/>
      <c r="P1541" s="934"/>
      <c r="Q1541" s="934"/>
      <c r="R1541" s="934"/>
      <c r="S1541" s="934"/>
      <c r="T1541" s="934"/>
    </row>
    <row r="1542" ht="22.5" customHeight="1"/>
    <row r="1543" spans="1:20" s="996" customFormat="1" ht="22.5" customHeight="1">
      <c r="A1543" s="934"/>
      <c r="B1543" s="934"/>
      <c r="C1543" s="934"/>
      <c r="D1543" s="934"/>
      <c r="E1543" s="934"/>
      <c r="F1543" s="934"/>
      <c r="G1543" s="934"/>
      <c r="H1543" s="934"/>
      <c r="I1543" s="934"/>
      <c r="J1543" s="934"/>
      <c r="K1543" s="934"/>
      <c r="L1543" s="934"/>
      <c r="M1543" s="934"/>
      <c r="N1543" s="934"/>
      <c r="P1543" s="934"/>
      <c r="Q1543" s="934"/>
      <c r="R1543" s="934"/>
      <c r="S1543" s="934"/>
      <c r="T1543" s="934"/>
    </row>
    <row r="1544" ht="22.5" customHeight="1"/>
    <row r="1545" spans="1:20" s="996" customFormat="1" ht="22.5" customHeight="1">
      <c r="A1545" s="934"/>
      <c r="B1545" s="934"/>
      <c r="C1545" s="934"/>
      <c r="D1545" s="934"/>
      <c r="E1545" s="934"/>
      <c r="F1545" s="934"/>
      <c r="G1545" s="934"/>
      <c r="H1545" s="934"/>
      <c r="I1545" s="934"/>
      <c r="J1545" s="934"/>
      <c r="K1545" s="934"/>
      <c r="L1545" s="934"/>
      <c r="M1545" s="934"/>
      <c r="N1545" s="934"/>
      <c r="P1545" s="934"/>
      <c r="Q1545" s="934"/>
      <c r="R1545" s="934"/>
      <c r="S1545" s="934"/>
      <c r="T1545" s="934"/>
    </row>
    <row r="1546" ht="22.5" customHeight="1"/>
    <row r="1547" spans="1:20" s="996" customFormat="1" ht="22.5" customHeight="1">
      <c r="A1547" s="934"/>
      <c r="B1547" s="934"/>
      <c r="C1547" s="934"/>
      <c r="D1547" s="934"/>
      <c r="E1547" s="934"/>
      <c r="F1547" s="934"/>
      <c r="G1547" s="934"/>
      <c r="H1547" s="934"/>
      <c r="I1547" s="934"/>
      <c r="J1547" s="934"/>
      <c r="K1547" s="934"/>
      <c r="L1547" s="934"/>
      <c r="M1547" s="934"/>
      <c r="N1547" s="934"/>
      <c r="P1547" s="934"/>
      <c r="Q1547" s="934"/>
      <c r="R1547" s="934"/>
      <c r="S1547" s="934"/>
      <c r="T1547" s="934"/>
    </row>
    <row r="1548" ht="22.5" customHeight="1"/>
    <row r="1549" spans="1:20" s="996" customFormat="1" ht="22.5" customHeight="1">
      <c r="A1549" s="934"/>
      <c r="B1549" s="934"/>
      <c r="C1549" s="934"/>
      <c r="D1549" s="934"/>
      <c r="E1549" s="934"/>
      <c r="F1549" s="934"/>
      <c r="G1549" s="934"/>
      <c r="H1549" s="934"/>
      <c r="I1549" s="934"/>
      <c r="J1549" s="934"/>
      <c r="K1549" s="934"/>
      <c r="L1549" s="934"/>
      <c r="M1549" s="934"/>
      <c r="N1549" s="934"/>
      <c r="P1549" s="934"/>
      <c r="Q1549" s="934"/>
      <c r="R1549" s="934"/>
      <c r="S1549" s="934"/>
      <c r="T1549" s="934"/>
    </row>
    <row r="1550" ht="22.5" customHeight="1"/>
    <row r="1551" spans="1:20" s="996" customFormat="1" ht="22.5" customHeight="1">
      <c r="A1551" s="934"/>
      <c r="B1551" s="934"/>
      <c r="C1551" s="934"/>
      <c r="D1551" s="934"/>
      <c r="E1551" s="934"/>
      <c r="F1551" s="934"/>
      <c r="G1551" s="934"/>
      <c r="H1551" s="934"/>
      <c r="I1551" s="934"/>
      <c r="J1551" s="934"/>
      <c r="K1551" s="934"/>
      <c r="L1551" s="934"/>
      <c r="M1551" s="934"/>
      <c r="N1551" s="934"/>
      <c r="P1551" s="934"/>
      <c r="Q1551" s="934"/>
      <c r="R1551" s="934"/>
      <c r="S1551" s="934"/>
      <c r="T1551" s="934"/>
    </row>
    <row r="1552" ht="22.5" customHeight="1"/>
    <row r="1553" spans="1:20" s="996" customFormat="1" ht="22.5" customHeight="1">
      <c r="A1553" s="934"/>
      <c r="B1553" s="934"/>
      <c r="C1553" s="934"/>
      <c r="D1553" s="934"/>
      <c r="E1553" s="934"/>
      <c r="F1553" s="934"/>
      <c r="G1553" s="934"/>
      <c r="H1553" s="934"/>
      <c r="I1553" s="934"/>
      <c r="J1553" s="934"/>
      <c r="K1553" s="934"/>
      <c r="L1553" s="934"/>
      <c r="M1553" s="934"/>
      <c r="N1553" s="934"/>
      <c r="P1553" s="934"/>
      <c r="Q1553" s="934"/>
      <c r="R1553" s="934"/>
      <c r="S1553" s="934"/>
      <c r="T1553" s="934"/>
    </row>
    <row r="1554" ht="22.5" customHeight="1"/>
    <row r="1555" spans="1:20" s="996" customFormat="1" ht="22.5" customHeight="1">
      <c r="A1555" s="934"/>
      <c r="B1555" s="934"/>
      <c r="C1555" s="934"/>
      <c r="D1555" s="934"/>
      <c r="E1555" s="934"/>
      <c r="F1555" s="934"/>
      <c r="G1555" s="934"/>
      <c r="H1555" s="934"/>
      <c r="I1555" s="934"/>
      <c r="J1555" s="934"/>
      <c r="K1555" s="934"/>
      <c r="L1555" s="934"/>
      <c r="M1555" s="934"/>
      <c r="N1555" s="934"/>
      <c r="P1555" s="934"/>
      <c r="Q1555" s="934"/>
      <c r="R1555" s="934"/>
      <c r="S1555" s="934"/>
      <c r="T1555" s="934"/>
    </row>
    <row r="1556" ht="22.5" customHeight="1"/>
    <row r="1557" spans="1:20" s="996" customFormat="1" ht="22.5" customHeight="1">
      <c r="A1557" s="934"/>
      <c r="B1557" s="934"/>
      <c r="C1557" s="934"/>
      <c r="D1557" s="934"/>
      <c r="E1557" s="934"/>
      <c r="F1557" s="934"/>
      <c r="G1557" s="934"/>
      <c r="H1557" s="934"/>
      <c r="I1557" s="934"/>
      <c r="J1557" s="934"/>
      <c r="K1557" s="934"/>
      <c r="L1557" s="934"/>
      <c r="M1557" s="934"/>
      <c r="N1557" s="934"/>
      <c r="P1557" s="934"/>
      <c r="Q1557" s="934"/>
      <c r="R1557" s="934"/>
      <c r="S1557" s="934"/>
      <c r="T1557" s="934"/>
    </row>
    <row r="1558" ht="22.5" customHeight="1"/>
    <row r="1559" spans="1:20" s="996" customFormat="1" ht="22.5" customHeight="1">
      <c r="A1559" s="934"/>
      <c r="B1559" s="934"/>
      <c r="C1559" s="934"/>
      <c r="D1559" s="934"/>
      <c r="E1559" s="934"/>
      <c r="F1559" s="934"/>
      <c r="G1559" s="934"/>
      <c r="H1559" s="934"/>
      <c r="I1559" s="934"/>
      <c r="J1559" s="934"/>
      <c r="K1559" s="934"/>
      <c r="L1559" s="934"/>
      <c r="M1559" s="934"/>
      <c r="N1559" s="934"/>
      <c r="P1559" s="934"/>
      <c r="Q1559" s="934"/>
      <c r="R1559" s="934"/>
      <c r="S1559" s="934"/>
      <c r="T1559" s="934"/>
    </row>
    <row r="1560" ht="22.5" customHeight="1"/>
    <row r="1561" spans="1:20" s="996" customFormat="1" ht="22.5" customHeight="1">
      <c r="A1561" s="934"/>
      <c r="B1561" s="934"/>
      <c r="C1561" s="934"/>
      <c r="D1561" s="934"/>
      <c r="E1561" s="934"/>
      <c r="F1561" s="934"/>
      <c r="G1561" s="934"/>
      <c r="H1561" s="934"/>
      <c r="I1561" s="934"/>
      <c r="J1561" s="934"/>
      <c r="K1561" s="934"/>
      <c r="L1561" s="934"/>
      <c r="M1561" s="934"/>
      <c r="N1561" s="934"/>
      <c r="P1561" s="934"/>
      <c r="Q1561" s="934"/>
      <c r="R1561" s="934"/>
      <c r="S1561" s="934"/>
      <c r="T1561" s="934"/>
    </row>
    <row r="1562" ht="22.5" customHeight="1"/>
    <row r="1563" spans="1:20" s="996" customFormat="1" ht="22.5" customHeight="1">
      <c r="A1563" s="934"/>
      <c r="B1563" s="934"/>
      <c r="C1563" s="934"/>
      <c r="D1563" s="934"/>
      <c r="E1563" s="934"/>
      <c r="F1563" s="934"/>
      <c r="G1563" s="934"/>
      <c r="H1563" s="934"/>
      <c r="I1563" s="934"/>
      <c r="J1563" s="934"/>
      <c r="K1563" s="934"/>
      <c r="L1563" s="934"/>
      <c r="M1563" s="934"/>
      <c r="N1563" s="934"/>
      <c r="P1563" s="934"/>
      <c r="Q1563" s="934"/>
      <c r="R1563" s="934"/>
      <c r="S1563" s="934"/>
      <c r="T1563" s="934"/>
    </row>
    <row r="1564" ht="22.5" customHeight="1"/>
    <row r="1565" spans="1:20" s="996" customFormat="1" ht="22.5" customHeight="1">
      <c r="A1565" s="934"/>
      <c r="B1565" s="934"/>
      <c r="C1565" s="934"/>
      <c r="D1565" s="934"/>
      <c r="E1565" s="934"/>
      <c r="F1565" s="934"/>
      <c r="G1565" s="934"/>
      <c r="H1565" s="934"/>
      <c r="I1565" s="934"/>
      <c r="J1565" s="934"/>
      <c r="K1565" s="934"/>
      <c r="L1565" s="934"/>
      <c r="M1565" s="934"/>
      <c r="N1565" s="934"/>
      <c r="P1565" s="934"/>
      <c r="Q1565" s="934"/>
      <c r="R1565" s="934"/>
      <c r="S1565" s="934"/>
      <c r="T1565" s="934"/>
    </row>
    <row r="1566" ht="22.5" customHeight="1"/>
    <row r="1567" spans="1:20" s="996" customFormat="1" ht="22.5" customHeight="1">
      <c r="A1567" s="934"/>
      <c r="B1567" s="934"/>
      <c r="C1567" s="934"/>
      <c r="D1567" s="934"/>
      <c r="E1567" s="934"/>
      <c r="F1567" s="934"/>
      <c r="G1567" s="934"/>
      <c r="H1567" s="934"/>
      <c r="I1567" s="934"/>
      <c r="J1567" s="934"/>
      <c r="K1567" s="934"/>
      <c r="L1567" s="934"/>
      <c r="M1567" s="934"/>
      <c r="N1567" s="934"/>
      <c r="P1567" s="934"/>
      <c r="Q1567" s="934"/>
      <c r="R1567" s="934"/>
      <c r="S1567" s="934"/>
      <c r="T1567" s="934"/>
    </row>
    <row r="1568" ht="22.5" customHeight="1"/>
    <row r="1569" spans="1:20" s="996" customFormat="1" ht="22.5" customHeight="1">
      <c r="A1569" s="934"/>
      <c r="B1569" s="934"/>
      <c r="C1569" s="934"/>
      <c r="D1569" s="934"/>
      <c r="E1569" s="934"/>
      <c r="F1569" s="934"/>
      <c r="G1569" s="934"/>
      <c r="H1569" s="934"/>
      <c r="I1569" s="934"/>
      <c r="J1569" s="934"/>
      <c r="K1569" s="934"/>
      <c r="L1569" s="934"/>
      <c r="M1569" s="934"/>
      <c r="N1569" s="934"/>
      <c r="P1569" s="934"/>
      <c r="Q1569" s="934"/>
      <c r="R1569" s="934"/>
      <c r="S1569" s="934"/>
      <c r="T1569" s="934"/>
    </row>
    <row r="1570" ht="22.5" customHeight="1"/>
    <row r="1571" spans="1:20" s="996" customFormat="1" ht="22.5" customHeight="1">
      <c r="A1571" s="934"/>
      <c r="B1571" s="934"/>
      <c r="C1571" s="934"/>
      <c r="D1571" s="934"/>
      <c r="E1571" s="934"/>
      <c r="F1571" s="934"/>
      <c r="G1571" s="934"/>
      <c r="H1571" s="934"/>
      <c r="I1571" s="934"/>
      <c r="J1571" s="934"/>
      <c r="K1571" s="934"/>
      <c r="L1571" s="934"/>
      <c r="M1571" s="934"/>
      <c r="N1571" s="934"/>
      <c r="P1571" s="934"/>
      <c r="Q1571" s="934"/>
      <c r="R1571" s="934"/>
      <c r="S1571" s="934"/>
      <c r="T1571" s="934"/>
    </row>
    <row r="1572" ht="22.5" customHeight="1"/>
    <row r="1573" spans="1:20" s="996" customFormat="1" ht="22.5" customHeight="1">
      <c r="A1573" s="934"/>
      <c r="B1573" s="934"/>
      <c r="C1573" s="934"/>
      <c r="D1573" s="934"/>
      <c r="E1573" s="934"/>
      <c r="F1573" s="934"/>
      <c r="G1573" s="934"/>
      <c r="H1573" s="934"/>
      <c r="I1573" s="934"/>
      <c r="J1573" s="934"/>
      <c r="K1573" s="934"/>
      <c r="L1573" s="934"/>
      <c r="M1573" s="934"/>
      <c r="N1573" s="934"/>
      <c r="P1573" s="934"/>
      <c r="Q1573" s="934"/>
      <c r="R1573" s="934"/>
      <c r="S1573" s="934"/>
      <c r="T1573" s="934"/>
    </row>
    <row r="1574" ht="22.5" customHeight="1"/>
    <row r="1575" spans="1:20" s="996" customFormat="1" ht="22.5" customHeight="1">
      <c r="A1575" s="934"/>
      <c r="B1575" s="934"/>
      <c r="C1575" s="934"/>
      <c r="D1575" s="934"/>
      <c r="E1575" s="934"/>
      <c r="F1575" s="934"/>
      <c r="G1575" s="934"/>
      <c r="H1575" s="934"/>
      <c r="I1575" s="934"/>
      <c r="J1575" s="934"/>
      <c r="K1575" s="934"/>
      <c r="L1575" s="934"/>
      <c r="M1575" s="934"/>
      <c r="N1575" s="934"/>
      <c r="P1575" s="934"/>
      <c r="Q1575" s="934"/>
      <c r="R1575" s="934"/>
      <c r="S1575" s="934"/>
      <c r="T1575" s="934"/>
    </row>
    <row r="1576" ht="22.5" customHeight="1"/>
    <row r="1577" spans="1:20" s="996" customFormat="1" ht="22.5" customHeight="1">
      <c r="A1577" s="934"/>
      <c r="B1577" s="934"/>
      <c r="C1577" s="934"/>
      <c r="D1577" s="934"/>
      <c r="E1577" s="934"/>
      <c r="F1577" s="934"/>
      <c r="G1577" s="934"/>
      <c r="H1577" s="934"/>
      <c r="I1577" s="934"/>
      <c r="J1577" s="934"/>
      <c r="K1577" s="934"/>
      <c r="L1577" s="934"/>
      <c r="M1577" s="934"/>
      <c r="N1577" s="934"/>
      <c r="P1577" s="934"/>
      <c r="Q1577" s="934"/>
      <c r="R1577" s="934"/>
      <c r="S1577" s="934"/>
      <c r="T1577" s="934"/>
    </row>
    <row r="1578" ht="22.5" customHeight="1"/>
    <row r="1579" spans="1:20" s="996" customFormat="1" ht="22.5" customHeight="1">
      <c r="A1579" s="934"/>
      <c r="B1579" s="934"/>
      <c r="C1579" s="934"/>
      <c r="D1579" s="934"/>
      <c r="E1579" s="934"/>
      <c r="F1579" s="934"/>
      <c r="G1579" s="934"/>
      <c r="H1579" s="934"/>
      <c r="I1579" s="934"/>
      <c r="J1579" s="934"/>
      <c r="K1579" s="934"/>
      <c r="L1579" s="934"/>
      <c r="M1579" s="934"/>
      <c r="N1579" s="934"/>
      <c r="P1579" s="934"/>
      <c r="Q1579" s="934"/>
      <c r="R1579" s="934"/>
      <c r="S1579" s="934"/>
      <c r="T1579" s="934"/>
    </row>
    <row r="1580" ht="22.5" customHeight="1"/>
    <row r="1581" spans="1:20" s="996" customFormat="1" ht="22.5" customHeight="1">
      <c r="A1581" s="934"/>
      <c r="B1581" s="934"/>
      <c r="C1581" s="934"/>
      <c r="D1581" s="934"/>
      <c r="E1581" s="934"/>
      <c r="F1581" s="934"/>
      <c r="G1581" s="934"/>
      <c r="H1581" s="934"/>
      <c r="I1581" s="934"/>
      <c r="J1581" s="934"/>
      <c r="K1581" s="934"/>
      <c r="L1581" s="934"/>
      <c r="M1581" s="934"/>
      <c r="N1581" s="934"/>
      <c r="P1581" s="934"/>
      <c r="Q1581" s="934"/>
      <c r="R1581" s="934"/>
      <c r="S1581" s="934"/>
      <c r="T1581" s="934"/>
    </row>
    <row r="1582" ht="22.5" customHeight="1"/>
    <row r="1583" spans="1:20" s="996" customFormat="1" ht="22.5" customHeight="1">
      <c r="A1583" s="934"/>
      <c r="B1583" s="934"/>
      <c r="C1583" s="934"/>
      <c r="D1583" s="934"/>
      <c r="E1583" s="934"/>
      <c r="F1583" s="934"/>
      <c r="G1583" s="934"/>
      <c r="H1583" s="934"/>
      <c r="I1583" s="934"/>
      <c r="J1583" s="934"/>
      <c r="K1583" s="934"/>
      <c r="L1583" s="934"/>
      <c r="M1583" s="934"/>
      <c r="N1583" s="934"/>
      <c r="P1583" s="934"/>
      <c r="Q1583" s="934"/>
      <c r="R1583" s="934"/>
      <c r="S1583" s="934"/>
      <c r="T1583" s="934"/>
    </row>
    <row r="1584" ht="22.5" customHeight="1"/>
    <row r="1585" spans="1:20" s="996" customFormat="1" ht="22.5" customHeight="1">
      <c r="A1585" s="934"/>
      <c r="B1585" s="934"/>
      <c r="C1585" s="934"/>
      <c r="D1585" s="934"/>
      <c r="E1585" s="934"/>
      <c r="F1585" s="934"/>
      <c r="G1585" s="934"/>
      <c r="H1585" s="934"/>
      <c r="I1585" s="934"/>
      <c r="J1585" s="934"/>
      <c r="K1585" s="934"/>
      <c r="L1585" s="934"/>
      <c r="M1585" s="934"/>
      <c r="N1585" s="934"/>
      <c r="P1585" s="934"/>
      <c r="Q1585" s="934"/>
      <c r="R1585" s="934"/>
      <c r="S1585" s="934"/>
      <c r="T1585" s="934"/>
    </row>
    <row r="1586" ht="22.5" customHeight="1"/>
    <row r="1587" spans="1:20" s="996" customFormat="1" ht="22.5" customHeight="1">
      <c r="A1587" s="934"/>
      <c r="B1587" s="934"/>
      <c r="C1587" s="934"/>
      <c r="D1587" s="934"/>
      <c r="E1587" s="934"/>
      <c r="F1587" s="934"/>
      <c r="G1587" s="934"/>
      <c r="H1587" s="934"/>
      <c r="I1587" s="934"/>
      <c r="J1587" s="934"/>
      <c r="K1587" s="934"/>
      <c r="L1587" s="934"/>
      <c r="M1587" s="934"/>
      <c r="N1587" s="934"/>
      <c r="P1587" s="934"/>
      <c r="Q1587" s="934"/>
      <c r="R1587" s="934"/>
      <c r="S1587" s="934"/>
      <c r="T1587" s="934"/>
    </row>
    <row r="1588" ht="22.5" customHeight="1"/>
    <row r="1589" spans="1:20" s="996" customFormat="1" ht="22.5" customHeight="1">
      <c r="A1589" s="934"/>
      <c r="B1589" s="934"/>
      <c r="C1589" s="934"/>
      <c r="D1589" s="934"/>
      <c r="E1589" s="934"/>
      <c r="F1589" s="934"/>
      <c r="G1589" s="934"/>
      <c r="H1589" s="934"/>
      <c r="I1589" s="934"/>
      <c r="J1589" s="934"/>
      <c r="K1589" s="934"/>
      <c r="L1589" s="934"/>
      <c r="M1589" s="934"/>
      <c r="N1589" s="934"/>
      <c r="P1589" s="934"/>
      <c r="Q1589" s="934"/>
      <c r="R1589" s="934"/>
      <c r="S1589" s="934"/>
      <c r="T1589" s="934"/>
    </row>
    <row r="1590" ht="22.5" customHeight="1"/>
    <row r="1591" spans="1:20" s="996" customFormat="1" ht="22.5" customHeight="1">
      <c r="A1591" s="934"/>
      <c r="B1591" s="934"/>
      <c r="C1591" s="934"/>
      <c r="D1591" s="934"/>
      <c r="E1591" s="934"/>
      <c r="F1591" s="934"/>
      <c r="G1591" s="934"/>
      <c r="H1591" s="934"/>
      <c r="I1591" s="934"/>
      <c r="J1591" s="934"/>
      <c r="K1591" s="934"/>
      <c r="L1591" s="934"/>
      <c r="M1591" s="934"/>
      <c r="N1591" s="934"/>
      <c r="P1591" s="934"/>
      <c r="Q1591" s="934"/>
      <c r="R1591" s="934"/>
      <c r="S1591" s="934"/>
      <c r="T1591" s="934"/>
    </row>
    <row r="1592" ht="22.5" customHeight="1"/>
    <row r="1593" spans="1:20" s="996" customFormat="1" ht="22.5" customHeight="1">
      <c r="A1593" s="934"/>
      <c r="B1593" s="934"/>
      <c r="C1593" s="934"/>
      <c r="D1593" s="934"/>
      <c r="E1593" s="934"/>
      <c r="F1593" s="934"/>
      <c r="G1593" s="934"/>
      <c r="H1593" s="934"/>
      <c r="I1593" s="934"/>
      <c r="J1593" s="934"/>
      <c r="K1593" s="934"/>
      <c r="L1593" s="934"/>
      <c r="M1593" s="934"/>
      <c r="N1593" s="934"/>
      <c r="P1593" s="934"/>
      <c r="Q1593" s="934"/>
      <c r="R1593" s="934"/>
      <c r="S1593" s="934"/>
      <c r="T1593" s="934"/>
    </row>
    <row r="1594" ht="22.5" customHeight="1"/>
    <row r="1595" spans="1:20" s="996" customFormat="1" ht="22.5" customHeight="1">
      <c r="A1595" s="934"/>
      <c r="B1595" s="934"/>
      <c r="C1595" s="934"/>
      <c r="D1595" s="934"/>
      <c r="E1595" s="934"/>
      <c r="F1595" s="934"/>
      <c r="G1595" s="934"/>
      <c r="H1595" s="934"/>
      <c r="I1595" s="934"/>
      <c r="J1595" s="934"/>
      <c r="K1595" s="934"/>
      <c r="L1595" s="934"/>
      <c r="M1595" s="934"/>
      <c r="N1595" s="934"/>
      <c r="P1595" s="934"/>
      <c r="Q1595" s="934"/>
      <c r="R1595" s="934"/>
      <c r="S1595" s="934"/>
      <c r="T1595" s="934"/>
    </row>
    <row r="1596" ht="22.5" customHeight="1"/>
    <row r="1597" spans="1:20" s="996" customFormat="1" ht="22.5" customHeight="1">
      <c r="A1597" s="934"/>
      <c r="B1597" s="934"/>
      <c r="C1597" s="934"/>
      <c r="D1597" s="934"/>
      <c r="E1597" s="934"/>
      <c r="F1597" s="934"/>
      <c r="G1597" s="934"/>
      <c r="H1597" s="934"/>
      <c r="I1597" s="934"/>
      <c r="J1597" s="934"/>
      <c r="K1597" s="934"/>
      <c r="L1597" s="934"/>
      <c r="M1597" s="934"/>
      <c r="N1597" s="934"/>
      <c r="P1597" s="934"/>
      <c r="Q1597" s="934"/>
      <c r="R1597" s="934"/>
      <c r="S1597" s="934"/>
      <c r="T1597" s="934"/>
    </row>
    <row r="1598" ht="22.5" customHeight="1"/>
    <row r="1599" spans="1:20" s="996" customFormat="1" ht="22.5" customHeight="1">
      <c r="A1599" s="934"/>
      <c r="B1599" s="934"/>
      <c r="C1599" s="934"/>
      <c r="D1599" s="934"/>
      <c r="E1599" s="934"/>
      <c r="F1599" s="934"/>
      <c r="G1599" s="934"/>
      <c r="H1599" s="934"/>
      <c r="I1599" s="934"/>
      <c r="J1599" s="934"/>
      <c r="K1599" s="934"/>
      <c r="L1599" s="934"/>
      <c r="M1599" s="934"/>
      <c r="N1599" s="934"/>
      <c r="P1599" s="934"/>
      <c r="Q1599" s="934"/>
      <c r="R1599" s="934"/>
      <c r="S1599" s="934"/>
      <c r="T1599" s="934"/>
    </row>
    <row r="1600" ht="22.5" customHeight="1"/>
    <row r="1601" spans="1:20" s="996" customFormat="1" ht="22.5" customHeight="1">
      <c r="A1601" s="934"/>
      <c r="B1601" s="934"/>
      <c r="C1601" s="934"/>
      <c r="D1601" s="934"/>
      <c r="E1601" s="934"/>
      <c r="F1601" s="934"/>
      <c r="G1601" s="934"/>
      <c r="H1601" s="934"/>
      <c r="I1601" s="934"/>
      <c r="J1601" s="934"/>
      <c r="K1601" s="934"/>
      <c r="L1601" s="934"/>
      <c r="M1601" s="934"/>
      <c r="N1601" s="934"/>
      <c r="P1601" s="934"/>
      <c r="Q1601" s="934"/>
      <c r="R1601" s="934"/>
      <c r="S1601" s="934"/>
      <c r="T1601" s="934"/>
    </row>
    <row r="1602" ht="22.5" customHeight="1"/>
    <row r="1603" spans="1:20" s="996" customFormat="1" ht="22.5" customHeight="1">
      <c r="A1603" s="934"/>
      <c r="B1603" s="934"/>
      <c r="C1603" s="934"/>
      <c r="D1603" s="934"/>
      <c r="E1603" s="934"/>
      <c r="F1603" s="934"/>
      <c r="G1603" s="934"/>
      <c r="H1603" s="934"/>
      <c r="I1603" s="934"/>
      <c r="J1603" s="934"/>
      <c r="K1603" s="934"/>
      <c r="L1603" s="934"/>
      <c r="M1603" s="934"/>
      <c r="N1603" s="934"/>
      <c r="P1603" s="934"/>
      <c r="Q1603" s="934"/>
      <c r="R1603" s="934"/>
      <c r="S1603" s="934"/>
      <c r="T1603" s="934"/>
    </row>
    <row r="1604" ht="22.5" customHeight="1"/>
    <row r="1605" spans="1:20" s="996" customFormat="1" ht="22.5" customHeight="1">
      <c r="A1605" s="934"/>
      <c r="B1605" s="934"/>
      <c r="C1605" s="934"/>
      <c r="D1605" s="934"/>
      <c r="E1605" s="934"/>
      <c r="F1605" s="934"/>
      <c r="G1605" s="934"/>
      <c r="H1605" s="934"/>
      <c r="I1605" s="934"/>
      <c r="J1605" s="934"/>
      <c r="K1605" s="934"/>
      <c r="L1605" s="934"/>
      <c r="M1605" s="934"/>
      <c r="N1605" s="934"/>
      <c r="P1605" s="934"/>
      <c r="Q1605" s="934"/>
      <c r="R1605" s="934"/>
      <c r="S1605" s="934"/>
      <c r="T1605" s="934"/>
    </row>
    <row r="1606" ht="22.5" customHeight="1"/>
    <row r="1607" spans="1:20" s="996" customFormat="1" ht="22.5" customHeight="1">
      <c r="A1607" s="934"/>
      <c r="B1607" s="934"/>
      <c r="C1607" s="934"/>
      <c r="D1607" s="934"/>
      <c r="E1607" s="934"/>
      <c r="F1607" s="934"/>
      <c r="G1607" s="934"/>
      <c r="H1607" s="934"/>
      <c r="I1607" s="934"/>
      <c r="J1607" s="934"/>
      <c r="K1607" s="934"/>
      <c r="L1607" s="934"/>
      <c r="M1607" s="934"/>
      <c r="N1607" s="934"/>
      <c r="P1607" s="934"/>
      <c r="Q1607" s="934"/>
      <c r="R1607" s="934"/>
      <c r="S1607" s="934"/>
      <c r="T1607" s="934"/>
    </row>
    <row r="1608" ht="22.5" customHeight="1"/>
    <row r="1609" spans="1:20" s="996" customFormat="1" ht="22.5" customHeight="1">
      <c r="A1609" s="934"/>
      <c r="B1609" s="934"/>
      <c r="C1609" s="934"/>
      <c r="D1609" s="934"/>
      <c r="E1609" s="934"/>
      <c r="F1609" s="934"/>
      <c r="G1609" s="934"/>
      <c r="H1609" s="934"/>
      <c r="I1609" s="934"/>
      <c r="J1609" s="934"/>
      <c r="K1609" s="934"/>
      <c r="L1609" s="934"/>
      <c r="M1609" s="934"/>
      <c r="N1609" s="934"/>
      <c r="P1609" s="934"/>
      <c r="Q1609" s="934"/>
      <c r="R1609" s="934"/>
      <c r="S1609" s="934"/>
      <c r="T1609" s="934"/>
    </row>
    <row r="1610" ht="22.5" customHeight="1"/>
    <row r="1611" spans="1:20" s="996" customFormat="1" ht="22.5" customHeight="1">
      <c r="A1611" s="934"/>
      <c r="B1611" s="934"/>
      <c r="C1611" s="934"/>
      <c r="D1611" s="934"/>
      <c r="E1611" s="934"/>
      <c r="F1611" s="934"/>
      <c r="G1611" s="934"/>
      <c r="H1611" s="934"/>
      <c r="I1611" s="934"/>
      <c r="J1611" s="934"/>
      <c r="K1611" s="934"/>
      <c r="L1611" s="934"/>
      <c r="M1611" s="934"/>
      <c r="N1611" s="934"/>
      <c r="P1611" s="934"/>
      <c r="Q1611" s="934"/>
      <c r="R1611" s="934"/>
      <c r="S1611" s="934"/>
      <c r="T1611" s="934"/>
    </row>
    <row r="1612" ht="22.5" customHeight="1"/>
    <row r="1613" spans="1:20" s="996" customFormat="1" ht="22.5" customHeight="1">
      <c r="A1613" s="934"/>
      <c r="B1613" s="934"/>
      <c r="C1613" s="934"/>
      <c r="D1613" s="934"/>
      <c r="E1613" s="934"/>
      <c r="F1613" s="934"/>
      <c r="G1613" s="934"/>
      <c r="H1613" s="934"/>
      <c r="I1613" s="934"/>
      <c r="J1613" s="934"/>
      <c r="K1613" s="934"/>
      <c r="L1613" s="934"/>
      <c r="M1613" s="934"/>
      <c r="N1613" s="934"/>
      <c r="P1613" s="934"/>
      <c r="Q1613" s="934"/>
      <c r="R1613" s="934"/>
      <c r="S1613" s="934"/>
      <c r="T1613" s="934"/>
    </row>
    <row r="1614" ht="22.5" customHeight="1"/>
    <row r="1615" spans="1:20" s="996" customFormat="1" ht="22.5" customHeight="1">
      <c r="A1615" s="934"/>
      <c r="B1615" s="934"/>
      <c r="C1615" s="934"/>
      <c r="D1615" s="934"/>
      <c r="E1615" s="934"/>
      <c r="F1615" s="934"/>
      <c r="G1615" s="934"/>
      <c r="H1615" s="934"/>
      <c r="I1615" s="934"/>
      <c r="J1615" s="934"/>
      <c r="K1615" s="934"/>
      <c r="L1615" s="934"/>
      <c r="M1615" s="934"/>
      <c r="N1615" s="934"/>
      <c r="P1615" s="934"/>
      <c r="Q1615" s="934"/>
      <c r="R1615" s="934"/>
      <c r="S1615" s="934"/>
      <c r="T1615" s="934"/>
    </row>
    <row r="1616" ht="22.5" customHeight="1"/>
    <row r="1617" spans="1:20" s="996" customFormat="1" ht="22.5" customHeight="1">
      <c r="A1617" s="934"/>
      <c r="B1617" s="934"/>
      <c r="C1617" s="934"/>
      <c r="D1617" s="934"/>
      <c r="E1617" s="934"/>
      <c r="F1617" s="934"/>
      <c r="G1617" s="934"/>
      <c r="H1617" s="934"/>
      <c r="I1617" s="934"/>
      <c r="J1617" s="934"/>
      <c r="K1617" s="934"/>
      <c r="L1617" s="934"/>
      <c r="M1617" s="934"/>
      <c r="N1617" s="934"/>
      <c r="P1617" s="934"/>
      <c r="Q1617" s="934"/>
      <c r="R1617" s="934"/>
      <c r="S1617" s="934"/>
      <c r="T1617" s="934"/>
    </row>
    <row r="1618" ht="22.5" customHeight="1"/>
    <row r="1619" spans="1:20" s="996" customFormat="1" ht="22.5" customHeight="1">
      <c r="A1619" s="934"/>
      <c r="B1619" s="934"/>
      <c r="C1619" s="934"/>
      <c r="D1619" s="934"/>
      <c r="E1619" s="934"/>
      <c r="F1619" s="934"/>
      <c r="G1619" s="934"/>
      <c r="H1619" s="934"/>
      <c r="I1619" s="934"/>
      <c r="J1619" s="934"/>
      <c r="K1619" s="934"/>
      <c r="L1619" s="934"/>
      <c r="M1619" s="934"/>
      <c r="N1619" s="934"/>
      <c r="P1619" s="934"/>
      <c r="Q1619" s="934"/>
      <c r="R1619" s="934"/>
      <c r="S1619" s="934"/>
      <c r="T1619" s="934"/>
    </row>
    <row r="1620" ht="22.5" customHeight="1"/>
    <row r="1621" spans="1:20" s="996" customFormat="1" ht="22.5" customHeight="1">
      <c r="A1621" s="934"/>
      <c r="B1621" s="934"/>
      <c r="C1621" s="934"/>
      <c r="D1621" s="934"/>
      <c r="E1621" s="934"/>
      <c r="F1621" s="934"/>
      <c r="G1621" s="934"/>
      <c r="H1621" s="934"/>
      <c r="I1621" s="934"/>
      <c r="J1621" s="934"/>
      <c r="K1621" s="934"/>
      <c r="L1621" s="934"/>
      <c r="M1621" s="934"/>
      <c r="N1621" s="934"/>
      <c r="P1621" s="934"/>
      <c r="Q1621" s="934"/>
      <c r="R1621" s="934"/>
      <c r="S1621" s="934"/>
      <c r="T1621" s="934"/>
    </row>
    <row r="1622" ht="22.5" customHeight="1"/>
    <row r="1623" spans="1:20" s="996" customFormat="1" ht="22.5" customHeight="1">
      <c r="A1623" s="934"/>
      <c r="B1623" s="934"/>
      <c r="C1623" s="934"/>
      <c r="D1623" s="934"/>
      <c r="E1623" s="934"/>
      <c r="F1623" s="934"/>
      <c r="G1623" s="934"/>
      <c r="H1623" s="934"/>
      <c r="I1623" s="934"/>
      <c r="J1623" s="934"/>
      <c r="K1623" s="934"/>
      <c r="L1623" s="934"/>
      <c r="M1623" s="934"/>
      <c r="N1623" s="934"/>
      <c r="P1623" s="934"/>
      <c r="Q1623" s="934"/>
      <c r="R1623" s="934"/>
      <c r="S1623" s="934"/>
      <c r="T1623" s="934"/>
    </row>
    <row r="1624" ht="22.5" customHeight="1"/>
    <row r="1625" spans="1:20" s="996" customFormat="1" ht="22.5" customHeight="1">
      <c r="A1625" s="934"/>
      <c r="B1625" s="934"/>
      <c r="C1625" s="934"/>
      <c r="D1625" s="934"/>
      <c r="E1625" s="934"/>
      <c r="F1625" s="934"/>
      <c r="G1625" s="934"/>
      <c r="H1625" s="934"/>
      <c r="I1625" s="934"/>
      <c r="J1625" s="934"/>
      <c r="K1625" s="934"/>
      <c r="L1625" s="934"/>
      <c r="M1625" s="934"/>
      <c r="N1625" s="934"/>
      <c r="P1625" s="934"/>
      <c r="Q1625" s="934"/>
      <c r="R1625" s="934"/>
      <c r="S1625" s="934"/>
      <c r="T1625" s="934"/>
    </row>
    <row r="1626" ht="22.5" customHeight="1"/>
    <row r="1627" spans="1:20" s="996" customFormat="1" ht="22.5" customHeight="1">
      <c r="A1627" s="934"/>
      <c r="B1627" s="934"/>
      <c r="C1627" s="934"/>
      <c r="D1627" s="934"/>
      <c r="E1627" s="934"/>
      <c r="F1627" s="934"/>
      <c r="G1627" s="934"/>
      <c r="H1627" s="934"/>
      <c r="I1627" s="934"/>
      <c r="J1627" s="934"/>
      <c r="K1627" s="934"/>
      <c r="L1627" s="934"/>
      <c r="M1627" s="934"/>
      <c r="N1627" s="934"/>
      <c r="P1627" s="934"/>
      <c r="Q1627" s="934"/>
      <c r="R1627" s="934"/>
      <c r="S1627" s="934"/>
      <c r="T1627" s="934"/>
    </row>
    <row r="1628" ht="22.5" customHeight="1"/>
    <row r="1629" spans="1:20" s="996" customFormat="1" ht="22.5" customHeight="1">
      <c r="A1629" s="934"/>
      <c r="B1629" s="934"/>
      <c r="C1629" s="934"/>
      <c r="D1629" s="934"/>
      <c r="E1629" s="934"/>
      <c r="F1629" s="934"/>
      <c r="G1629" s="934"/>
      <c r="H1629" s="934"/>
      <c r="I1629" s="934"/>
      <c r="J1629" s="934"/>
      <c r="K1629" s="934"/>
      <c r="L1629" s="934"/>
      <c r="M1629" s="934"/>
      <c r="N1629" s="934"/>
      <c r="P1629" s="934"/>
      <c r="Q1629" s="934"/>
      <c r="R1629" s="934"/>
      <c r="S1629" s="934"/>
      <c r="T1629" s="934"/>
    </row>
    <row r="1630" ht="22.5" customHeight="1"/>
    <row r="1631" spans="1:20" s="996" customFormat="1" ht="22.5" customHeight="1">
      <c r="A1631" s="934"/>
      <c r="B1631" s="934"/>
      <c r="C1631" s="934"/>
      <c r="D1631" s="934"/>
      <c r="E1631" s="934"/>
      <c r="F1631" s="934"/>
      <c r="G1631" s="934"/>
      <c r="H1631" s="934"/>
      <c r="I1631" s="934"/>
      <c r="J1631" s="934"/>
      <c r="K1631" s="934"/>
      <c r="L1631" s="934"/>
      <c r="M1631" s="934"/>
      <c r="N1631" s="934"/>
      <c r="P1631" s="934"/>
      <c r="Q1631" s="934"/>
      <c r="R1631" s="934"/>
      <c r="S1631" s="934"/>
      <c r="T1631" s="934"/>
    </row>
    <row r="1632" ht="22.5" customHeight="1"/>
    <row r="1633" spans="1:20" s="996" customFormat="1" ht="22.5" customHeight="1">
      <c r="A1633" s="934"/>
      <c r="B1633" s="934"/>
      <c r="C1633" s="934"/>
      <c r="D1633" s="934"/>
      <c r="E1633" s="934"/>
      <c r="F1633" s="934"/>
      <c r="G1633" s="934"/>
      <c r="H1633" s="934"/>
      <c r="I1633" s="934"/>
      <c r="J1633" s="934"/>
      <c r="K1633" s="934"/>
      <c r="L1633" s="934"/>
      <c r="M1633" s="934"/>
      <c r="N1633" s="934"/>
      <c r="P1633" s="934"/>
      <c r="Q1633" s="934"/>
      <c r="R1633" s="934"/>
      <c r="S1633" s="934"/>
      <c r="T1633" s="934"/>
    </row>
    <row r="1634" ht="22.5" customHeight="1"/>
    <row r="1635" spans="1:20" s="996" customFormat="1" ht="22.5" customHeight="1">
      <c r="A1635" s="934"/>
      <c r="B1635" s="934"/>
      <c r="C1635" s="934"/>
      <c r="D1635" s="934"/>
      <c r="E1635" s="934"/>
      <c r="F1635" s="934"/>
      <c r="G1635" s="934"/>
      <c r="H1635" s="934"/>
      <c r="I1635" s="934"/>
      <c r="J1635" s="934"/>
      <c r="K1635" s="934"/>
      <c r="L1635" s="934"/>
      <c r="M1635" s="934"/>
      <c r="N1635" s="934"/>
      <c r="P1635" s="934"/>
      <c r="Q1635" s="934"/>
      <c r="R1635" s="934"/>
      <c r="S1635" s="934"/>
      <c r="T1635" s="934"/>
    </row>
    <row r="1636" ht="22.5" customHeight="1"/>
    <row r="1637" spans="1:20" s="996" customFormat="1" ht="22.5" customHeight="1">
      <c r="A1637" s="934"/>
      <c r="B1637" s="934"/>
      <c r="C1637" s="934"/>
      <c r="D1637" s="934"/>
      <c r="E1637" s="934"/>
      <c r="F1637" s="934"/>
      <c r="G1637" s="934"/>
      <c r="H1637" s="934"/>
      <c r="I1637" s="934"/>
      <c r="J1637" s="934"/>
      <c r="K1637" s="934"/>
      <c r="L1637" s="934"/>
      <c r="M1637" s="934"/>
      <c r="N1637" s="934"/>
      <c r="P1637" s="934"/>
      <c r="Q1637" s="934"/>
      <c r="R1637" s="934"/>
      <c r="S1637" s="934"/>
      <c r="T1637" s="934"/>
    </row>
    <row r="1638" ht="22.5" customHeight="1"/>
    <row r="1639" spans="1:20" s="996" customFormat="1" ht="22.5" customHeight="1">
      <c r="A1639" s="934"/>
      <c r="B1639" s="934"/>
      <c r="C1639" s="934"/>
      <c r="D1639" s="934"/>
      <c r="E1639" s="934"/>
      <c r="F1639" s="934"/>
      <c r="G1639" s="934"/>
      <c r="H1639" s="934"/>
      <c r="I1639" s="934"/>
      <c r="J1639" s="934"/>
      <c r="K1639" s="934"/>
      <c r="L1639" s="934"/>
      <c r="M1639" s="934"/>
      <c r="N1639" s="934"/>
      <c r="P1639" s="934"/>
      <c r="Q1639" s="934"/>
      <c r="R1639" s="934"/>
      <c r="S1639" s="934"/>
      <c r="T1639" s="934"/>
    </row>
    <row r="1640" ht="22.5" customHeight="1"/>
    <row r="1641" spans="1:20" s="996" customFormat="1" ht="22.5" customHeight="1">
      <c r="A1641" s="934"/>
      <c r="B1641" s="934"/>
      <c r="C1641" s="934"/>
      <c r="D1641" s="934"/>
      <c r="E1641" s="934"/>
      <c r="F1641" s="934"/>
      <c r="G1641" s="934"/>
      <c r="H1641" s="934"/>
      <c r="I1641" s="934"/>
      <c r="J1641" s="934"/>
      <c r="K1641" s="934"/>
      <c r="L1641" s="934"/>
      <c r="M1641" s="934"/>
      <c r="N1641" s="934"/>
      <c r="P1641" s="934"/>
      <c r="Q1641" s="934"/>
      <c r="R1641" s="934"/>
      <c r="S1641" s="934"/>
      <c r="T1641" s="934"/>
    </row>
    <row r="1642" ht="22.5" customHeight="1"/>
    <row r="1643" spans="1:20" s="996" customFormat="1" ht="22.5" customHeight="1">
      <c r="A1643" s="934"/>
      <c r="B1643" s="934"/>
      <c r="C1643" s="934"/>
      <c r="D1643" s="934"/>
      <c r="E1643" s="934"/>
      <c r="F1643" s="934"/>
      <c r="G1643" s="934"/>
      <c r="H1643" s="934"/>
      <c r="I1643" s="934"/>
      <c r="J1643" s="934"/>
      <c r="K1643" s="934"/>
      <c r="L1643" s="934"/>
      <c r="M1643" s="934"/>
      <c r="N1643" s="934"/>
      <c r="P1643" s="934"/>
      <c r="Q1643" s="934"/>
      <c r="R1643" s="934"/>
      <c r="S1643" s="934"/>
      <c r="T1643" s="934"/>
    </row>
    <row r="1644" ht="22.5" customHeight="1"/>
    <row r="1645" spans="1:20" s="996" customFormat="1" ht="22.5" customHeight="1">
      <c r="A1645" s="934"/>
      <c r="B1645" s="934"/>
      <c r="C1645" s="934"/>
      <c r="D1645" s="934"/>
      <c r="E1645" s="934"/>
      <c r="F1645" s="934"/>
      <c r="G1645" s="934"/>
      <c r="H1645" s="934"/>
      <c r="I1645" s="934"/>
      <c r="J1645" s="934"/>
      <c r="K1645" s="934"/>
      <c r="L1645" s="934"/>
      <c r="M1645" s="934"/>
      <c r="N1645" s="934"/>
      <c r="P1645" s="934"/>
      <c r="Q1645" s="934"/>
      <c r="R1645" s="934"/>
      <c r="S1645" s="934"/>
      <c r="T1645" s="934"/>
    </row>
    <row r="1646" ht="22.5" customHeight="1"/>
    <row r="1647" spans="1:20" s="996" customFormat="1" ht="22.5" customHeight="1">
      <c r="A1647" s="934"/>
      <c r="B1647" s="934"/>
      <c r="C1647" s="934"/>
      <c r="D1647" s="934"/>
      <c r="E1647" s="934"/>
      <c r="F1647" s="934"/>
      <c r="G1647" s="934"/>
      <c r="H1647" s="934"/>
      <c r="I1647" s="934"/>
      <c r="J1647" s="934"/>
      <c r="K1647" s="934"/>
      <c r="L1647" s="934"/>
      <c r="M1647" s="934"/>
      <c r="N1647" s="934"/>
      <c r="P1647" s="934"/>
      <c r="Q1647" s="934"/>
      <c r="R1647" s="934"/>
      <c r="S1647" s="934"/>
      <c r="T1647" s="934"/>
    </row>
    <row r="1648" ht="22.5" customHeight="1"/>
    <row r="1649" spans="1:20" s="996" customFormat="1" ht="22.5" customHeight="1">
      <c r="A1649" s="934"/>
      <c r="B1649" s="934"/>
      <c r="C1649" s="934"/>
      <c r="D1649" s="934"/>
      <c r="E1649" s="934"/>
      <c r="F1649" s="934"/>
      <c r="G1649" s="934"/>
      <c r="H1649" s="934"/>
      <c r="I1649" s="934"/>
      <c r="J1649" s="934"/>
      <c r="K1649" s="934"/>
      <c r="L1649" s="934"/>
      <c r="M1649" s="934"/>
      <c r="N1649" s="934"/>
      <c r="P1649" s="934"/>
      <c r="Q1649" s="934"/>
      <c r="R1649" s="934"/>
      <c r="S1649" s="934"/>
      <c r="T1649" s="934"/>
    </row>
    <row r="1650" ht="22.5" customHeight="1"/>
    <row r="1651" spans="1:20" s="996" customFormat="1" ht="22.5" customHeight="1">
      <c r="A1651" s="934"/>
      <c r="B1651" s="934"/>
      <c r="C1651" s="934"/>
      <c r="D1651" s="934"/>
      <c r="E1651" s="934"/>
      <c r="F1651" s="934"/>
      <c r="G1651" s="934"/>
      <c r="H1651" s="934"/>
      <c r="I1651" s="934"/>
      <c r="J1651" s="934"/>
      <c r="K1651" s="934"/>
      <c r="L1651" s="934"/>
      <c r="M1651" s="934"/>
      <c r="N1651" s="934"/>
      <c r="P1651" s="934"/>
      <c r="Q1651" s="934"/>
      <c r="R1651" s="934"/>
      <c r="S1651" s="934"/>
      <c r="T1651" s="934"/>
    </row>
    <row r="1652" ht="22.5" customHeight="1"/>
    <row r="1653" spans="1:20" s="996" customFormat="1" ht="22.5" customHeight="1">
      <c r="A1653" s="934"/>
      <c r="B1653" s="934"/>
      <c r="C1653" s="934"/>
      <c r="D1653" s="934"/>
      <c r="E1653" s="934"/>
      <c r="F1653" s="934"/>
      <c r="G1653" s="934"/>
      <c r="H1653" s="934"/>
      <c r="I1653" s="934"/>
      <c r="J1653" s="934"/>
      <c r="K1653" s="934"/>
      <c r="L1653" s="934"/>
      <c r="M1653" s="934"/>
      <c r="N1653" s="934"/>
      <c r="P1653" s="934"/>
      <c r="Q1653" s="934"/>
      <c r="R1653" s="934"/>
      <c r="S1653" s="934"/>
      <c r="T1653" s="934"/>
    </row>
    <row r="1654" ht="22.5" customHeight="1"/>
    <row r="1655" spans="1:20" s="996" customFormat="1" ht="22.5" customHeight="1">
      <c r="A1655" s="934"/>
      <c r="B1655" s="934"/>
      <c r="C1655" s="934"/>
      <c r="D1655" s="934"/>
      <c r="E1655" s="934"/>
      <c r="F1655" s="934"/>
      <c r="G1655" s="934"/>
      <c r="H1655" s="934"/>
      <c r="I1655" s="934"/>
      <c r="J1655" s="934"/>
      <c r="K1655" s="934"/>
      <c r="L1655" s="934"/>
      <c r="M1655" s="934"/>
      <c r="N1655" s="934"/>
      <c r="P1655" s="934"/>
      <c r="Q1655" s="934"/>
      <c r="R1655" s="934"/>
      <c r="S1655" s="934"/>
      <c r="T1655" s="934"/>
    </row>
    <row r="1656" ht="22.5" customHeight="1"/>
    <row r="1657" spans="1:20" s="996" customFormat="1" ht="22.5" customHeight="1">
      <c r="A1657" s="934"/>
      <c r="B1657" s="934"/>
      <c r="C1657" s="934"/>
      <c r="D1657" s="934"/>
      <c r="E1657" s="934"/>
      <c r="F1657" s="934"/>
      <c r="G1657" s="934"/>
      <c r="H1657" s="934"/>
      <c r="I1657" s="934"/>
      <c r="J1657" s="934"/>
      <c r="K1657" s="934"/>
      <c r="L1657" s="934"/>
      <c r="M1657" s="934"/>
      <c r="N1657" s="934"/>
      <c r="P1657" s="934"/>
      <c r="Q1657" s="934"/>
      <c r="R1657" s="934"/>
      <c r="S1657" s="934"/>
      <c r="T1657" s="934"/>
    </row>
    <row r="1658" ht="22.5" customHeight="1"/>
    <row r="1659" spans="1:20" s="996" customFormat="1" ht="22.5" customHeight="1">
      <c r="A1659" s="934"/>
      <c r="B1659" s="934"/>
      <c r="C1659" s="934"/>
      <c r="D1659" s="934"/>
      <c r="E1659" s="934"/>
      <c r="F1659" s="934"/>
      <c r="G1659" s="934"/>
      <c r="H1659" s="934"/>
      <c r="I1659" s="934"/>
      <c r="J1659" s="934"/>
      <c r="K1659" s="934"/>
      <c r="L1659" s="934"/>
      <c r="M1659" s="934"/>
      <c r="N1659" s="934"/>
      <c r="P1659" s="934"/>
      <c r="Q1659" s="934"/>
      <c r="R1659" s="934"/>
      <c r="S1659" s="934"/>
      <c r="T1659" s="934"/>
    </row>
    <row r="1660" ht="22.5" customHeight="1"/>
    <row r="1661" spans="1:20" s="996" customFormat="1" ht="22.5" customHeight="1">
      <c r="A1661" s="934"/>
      <c r="B1661" s="934"/>
      <c r="C1661" s="934"/>
      <c r="D1661" s="934"/>
      <c r="E1661" s="934"/>
      <c r="F1661" s="934"/>
      <c r="G1661" s="934"/>
      <c r="H1661" s="934"/>
      <c r="I1661" s="934"/>
      <c r="J1661" s="934"/>
      <c r="K1661" s="934"/>
      <c r="L1661" s="934"/>
      <c r="M1661" s="934"/>
      <c r="N1661" s="934"/>
      <c r="P1661" s="934"/>
      <c r="Q1661" s="934"/>
      <c r="R1661" s="934"/>
      <c r="S1661" s="934"/>
      <c r="T1661" s="934"/>
    </row>
    <row r="1662" ht="22.5" customHeight="1"/>
    <row r="1663" spans="1:20" s="996" customFormat="1" ht="22.5" customHeight="1">
      <c r="A1663" s="934"/>
      <c r="B1663" s="934"/>
      <c r="C1663" s="934"/>
      <c r="D1663" s="934"/>
      <c r="E1663" s="934"/>
      <c r="F1663" s="934"/>
      <c r="G1663" s="934"/>
      <c r="H1663" s="934"/>
      <c r="I1663" s="934"/>
      <c r="J1663" s="934"/>
      <c r="K1663" s="934"/>
      <c r="L1663" s="934"/>
      <c r="M1663" s="934"/>
      <c r="N1663" s="934"/>
      <c r="P1663" s="934"/>
      <c r="Q1663" s="934"/>
      <c r="R1663" s="934"/>
      <c r="S1663" s="934"/>
      <c r="T1663" s="934"/>
    </row>
    <row r="1664" ht="22.5" customHeight="1"/>
    <row r="1665" spans="1:20" s="996" customFormat="1" ht="22.5" customHeight="1">
      <c r="A1665" s="934"/>
      <c r="B1665" s="934"/>
      <c r="C1665" s="934"/>
      <c r="D1665" s="934"/>
      <c r="E1665" s="934"/>
      <c r="F1665" s="934"/>
      <c r="G1665" s="934"/>
      <c r="H1665" s="934"/>
      <c r="I1665" s="934"/>
      <c r="J1665" s="934"/>
      <c r="K1665" s="934"/>
      <c r="L1665" s="934"/>
      <c r="M1665" s="934"/>
      <c r="N1665" s="934"/>
      <c r="P1665" s="934"/>
      <c r="Q1665" s="934"/>
      <c r="R1665" s="934"/>
      <c r="S1665" s="934"/>
      <c r="T1665" s="934"/>
    </row>
    <row r="1666" ht="22.5" customHeight="1"/>
    <row r="1667" spans="1:20" s="996" customFormat="1" ht="22.5" customHeight="1">
      <c r="A1667" s="934"/>
      <c r="B1667" s="934"/>
      <c r="C1667" s="934"/>
      <c r="D1667" s="934"/>
      <c r="E1667" s="934"/>
      <c r="F1667" s="934"/>
      <c r="G1667" s="934"/>
      <c r="H1667" s="934"/>
      <c r="I1667" s="934"/>
      <c r="J1667" s="934"/>
      <c r="K1667" s="934"/>
      <c r="L1667" s="934"/>
      <c r="M1667" s="934"/>
      <c r="N1667" s="934"/>
      <c r="P1667" s="934"/>
      <c r="Q1667" s="934"/>
      <c r="R1667" s="934"/>
      <c r="S1667" s="934"/>
      <c r="T1667" s="934"/>
    </row>
    <row r="1668" ht="22.5" customHeight="1"/>
    <row r="1669" spans="1:20" s="996" customFormat="1" ht="22.5" customHeight="1">
      <c r="A1669" s="934"/>
      <c r="B1669" s="934"/>
      <c r="C1669" s="934"/>
      <c r="D1669" s="934"/>
      <c r="E1669" s="934"/>
      <c r="F1669" s="934"/>
      <c r="G1669" s="934"/>
      <c r="H1669" s="934"/>
      <c r="I1669" s="934"/>
      <c r="J1669" s="934"/>
      <c r="K1669" s="934"/>
      <c r="L1669" s="934"/>
      <c r="M1669" s="934"/>
      <c r="N1669" s="934"/>
      <c r="P1669" s="934"/>
      <c r="Q1669" s="934"/>
      <c r="R1669" s="934"/>
      <c r="S1669" s="934"/>
      <c r="T1669" s="934"/>
    </row>
    <row r="1670" ht="22.5" customHeight="1"/>
    <row r="1671" spans="1:20" s="996" customFormat="1" ht="22.5" customHeight="1">
      <c r="A1671" s="934"/>
      <c r="B1671" s="934"/>
      <c r="C1671" s="934"/>
      <c r="D1671" s="934"/>
      <c r="E1671" s="934"/>
      <c r="F1671" s="934"/>
      <c r="G1671" s="934"/>
      <c r="H1671" s="934"/>
      <c r="I1671" s="934"/>
      <c r="J1671" s="934"/>
      <c r="K1671" s="934"/>
      <c r="L1671" s="934"/>
      <c r="M1671" s="934"/>
      <c r="N1671" s="934"/>
      <c r="P1671" s="934"/>
      <c r="Q1671" s="934"/>
      <c r="R1671" s="934"/>
      <c r="S1671" s="934"/>
      <c r="T1671" s="934"/>
    </row>
    <row r="1672" ht="22.5" customHeight="1"/>
    <row r="1673" spans="1:20" s="996" customFormat="1" ht="22.5" customHeight="1">
      <c r="A1673" s="934"/>
      <c r="B1673" s="934"/>
      <c r="C1673" s="934"/>
      <c r="D1673" s="934"/>
      <c r="E1673" s="934"/>
      <c r="F1673" s="934"/>
      <c r="G1673" s="934"/>
      <c r="H1673" s="934"/>
      <c r="I1673" s="934"/>
      <c r="J1673" s="934"/>
      <c r="K1673" s="934"/>
      <c r="L1673" s="934"/>
      <c r="M1673" s="934"/>
      <c r="N1673" s="934"/>
      <c r="P1673" s="934"/>
      <c r="Q1673" s="934"/>
      <c r="R1673" s="934"/>
      <c r="S1673" s="934"/>
      <c r="T1673" s="934"/>
    </row>
    <row r="1674" ht="22.5" customHeight="1"/>
    <row r="1675" spans="1:20" s="996" customFormat="1" ht="22.5" customHeight="1">
      <c r="A1675" s="934"/>
      <c r="B1675" s="934"/>
      <c r="C1675" s="934"/>
      <c r="D1675" s="934"/>
      <c r="E1675" s="934"/>
      <c r="F1675" s="934"/>
      <c r="G1675" s="934"/>
      <c r="H1675" s="934"/>
      <c r="I1675" s="934"/>
      <c r="J1675" s="934"/>
      <c r="K1675" s="934"/>
      <c r="L1675" s="934"/>
      <c r="M1675" s="934"/>
      <c r="N1675" s="934"/>
      <c r="P1675" s="934"/>
      <c r="Q1675" s="934"/>
      <c r="R1675" s="934"/>
      <c r="S1675" s="934"/>
      <c r="T1675" s="934"/>
    </row>
    <row r="1676" ht="22.5" customHeight="1"/>
    <row r="1677" spans="1:20" s="996" customFormat="1" ht="22.5" customHeight="1">
      <c r="A1677" s="934"/>
      <c r="B1677" s="934"/>
      <c r="C1677" s="934"/>
      <c r="D1677" s="934"/>
      <c r="E1677" s="934"/>
      <c r="F1677" s="934"/>
      <c r="G1677" s="934"/>
      <c r="H1677" s="934"/>
      <c r="I1677" s="934"/>
      <c r="J1677" s="934"/>
      <c r="K1677" s="934"/>
      <c r="L1677" s="934"/>
      <c r="M1677" s="934"/>
      <c r="N1677" s="934"/>
      <c r="P1677" s="934"/>
      <c r="Q1677" s="934"/>
      <c r="R1677" s="934"/>
      <c r="S1677" s="934"/>
      <c r="T1677" s="934"/>
    </row>
    <row r="1678" ht="22.5" customHeight="1"/>
    <row r="1679" spans="1:20" s="996" customFormat="1" ht="22.5" customHeight="1">
      <c r="A1679" s="934"/>
      <c r="B1679" s="934"/>
      <c r="C1679" s="934"/>
      <c r="D1679" s="934"/>
      <c r="E1679" s="934"/>
      <c r="F1679" s="934"/>
      <c r="G1679" s="934"/>
      <c r="H1679" s="934"/>
      <c r="I1679" s="934"/>
      <c r="J1679" s="934"/>
      <c r="K1679" s="934"/>
      <c r="L1679" s="934"/>
      <c r="M1679" s="934"/>
      <c r="N1679" s="934"/>
      <c r="P1679" s="934"/>
      <c r="Q1679" s="934"/>
      <c r="R1679" s="934"/>
      <c r="S1679" s="934"/>
      <c r="T1679" s="934"/>
    </row>
    <row r="1680" ht="22.5" customHeight="1"/>
    <row r="1681" spans="1:20" s="996" customFormat="1" ht="22.5" customHeight="1">
      <c r="A1681" s="934"/>
      <c r="B1681" s="934"/>
      <c r="C1681" s="934"/>
      <c r="D1681" s="934"/>
      <c r="E1681" s="934"/>
      <c r="F1681" s="934"/>
      <c r="G1681" s="934"/>
      <c r="H1681" s="934"/>
      <c r="I1681" s="934"/>
      <c r="J1681" s="934"/>
      <c r="K1681" s="934"/>
      <c r="L1681" s="934"/>
      <c r="M1681" s="934"/>
      <c r="N1681" s="934"/>
      <c r="P1681" s="934"/>
      <c r="Q1681" s="934"/>
      <c r="R1681" s="934"/>
      <c r="S1681" s="934"/>
      <c r="T1681" s="934"/>
    </row>
    <row r="1682" ht="22.5" customHeight="1"/>
    <row r="1683" spans="1:20" s="996" customFormat="1" ht="22.5" customHeight="1">
      <c r="A1683" s="934"/>
      <c r="B1683" s="934"/>
      <c r="C1683" s="934"/>
      <c r="D1683" s="934"/>
      <c r="E1683" s="934"/>
      <c r="F1683" s="934"/>
      <c r="G1683" s="934"/>
      <c r="H1683" s="934"/>
      <c r="I1683" s="934"/>
      <c r="J1683" s="934"/>
      <c r="K1683" s="934"/>
      <c r="L1683" s="934"/>
      <c r="M1683" s="934"/>
      <c r="N1683" s="934"/>
      <c r="P1683" s="934"/>
      <c r="Q1683" s="934"/>
      <c r="R1683" s="934"/>
      <c r="S1683" s="934"/>
      <c r="T1683" s="934"/>
    </row>
    <row r="1684" ht="22.5" customHeight="1"/>
    <row r="1685" spans="1:20" s="996" customFormat="1" ht="22.5" customHeight="1">
      <c r="A1685" s="934"/>
      <c r="B1685" s="934"/>
      <c r="C1685" s="934"/>
      <c r="D1685" s="934"/>
      <c r="E1685" s="934"/>
      <c r="F1685" s="934"/>
      <c r="G1685" s="934"/>
      <c r="H1685" s="934"/>
      <c r="I1685" s="934"/>
      <c r="J1685" s="934"/>
      <c r="K1685" s="934"/>
      <c r="L1685" s="934"/>
      <c r="M1685" s="934"/>
      <c r="N1685" s="934"/>
      <c r="P1685" s="934"/>
      <c r="Q1685" s="934"/>
      <c r="R1685" s="934"/>
      <c r="S1685" s="934"/>
      <c r="T1685" s="934"/>
    </row>
    <row r="1686" ht="22.5" customHeight="1"/>
    <row r="1687" spans="1:20" s="996" customFormat="1" ht="22.5" customHeight="1">
      <c r="A1687" s="934"/>
      <c r="B1687" s="934"/>
      <c r="C1687" s="934"/>
      <c r="D1687" s="934"/>
      <c r="E1687" s="934"/>
      <c r="F1687" s="934"/>
      <c r="G1687" s="934"/>
      <c r="H1687" s="934"/>
      <c r="I1687" s="934"/>
      <c r="J1687" s="934"/>
      <c r="K1687" s="934"/>
      <c r="L1687" s="934"/>
      <c r="M1687" s="934"/>
      <c r="N1687" s="934"/>
      <c r="P1687" s="934"/>
      <c r="Q1687" s="934"/>
      <c r="R1687" s="934"/>
      <c r="S1687" s="934"/>
      <c r="T1687" s="934"/>
    </row>
    <row r="1688" ht="22.5" customHeight="1"/>
    <row r="1689" spans="1:20" s="996" customFormat="1" ht="22.5" customHeight="1">
      <c r="A1689" s="934"/>
      <c r="B1689" s="934"/>
      <c r="C1689" s="934"/>
      <c r="D1689" s="934"/>
      <c r="E1689" s="934"/>
      <c r="F1689" s="934"/>
      <c r="G1689" s="934"/>
      <c r="H1689" s="934"/>
      <c r="I1689" s="934"/>
      <c r="J1689" s="934"/>
      <c r="K1689" s="934"/>
      <c r="L1689" s="934"/>
      <c r="M1689" s="934"/>
      <c r="N1689" s="934"/>
      <c r="P1689" s="934"/>
      <c r="Q1689" s="934"/>
      <c r="R1689" s="934"/>
      <c r="S1689" s="934"/>
      <c r="T1689" s="934"/>
    </row>
    <row r="1690" ht="22.5" customHeight="1"/>
    <row r="1691" spans="1:20" s="996" customFormat="1" ht="22.5" customHeight="1">
      <c r="A1691" s="934"/>
      <c r="B1691" s="934"/>
      <c r="C1691" s="934"/>
      <c r="D1691" s="934"/>
      <c r="E1691" s="934"/>
      <c r="F1691" s="934"/>
      <c r="G1691" s="934"/>
      <c r="H1691" s="934"/>
      <c r="I1691" s="934"/>
      <c r="J1691" s="934"/>
      <c r="K1691" s="934"/>
      <c r="L1691" s="934"/>
      <c r="M1691" s="934"/>
      <c r="N1691" s="934"/>
      <c r="P1691" s="934"/>
      <c r="Q1691" s="934"/>
      <c r="R1691" s="934"/>
      <c r="S1691" s="934"/>
      <c r="T1691" s="934"/>
    </row>
    <row r="1692" ht="22.5" customHeight="1"/>
    <row r="1693" spans="1:20" s="996" customFormat="1" ht="22.5" customHeight="1">
      <c r="A1693" s="934"/>
      <c r="B1693" s="934"/>
      <c r="C1693" s="934"/>
      <c r="D1693" s="934"/>
      <c r="E1693" s="934"/>
      <c r="F1693" s="934"/>
      <c r="G1693" s="934"/>
      <c r="H1693" s="934"/>
      <c r="I1693" s="934"/>
      <c r="J1693" s="934"/>
      <c r="K1693" s="934"/>
      <c r="L1693" s="934"/>
      <c r="M1693" s="934"/>
      <c r="N1693" s="934"/>
      <c r="P1693" s="934"/>
      <c r="Q1693" s="934"/>
      <c r="R1693" s="934"/>
      <c r="S1693" s="934"/>
      <c r="T1693" s="934"/>
    </row>
    <row r="1694" ht="22.5" customHeight="1"/>
    <row r="1695" spans="1:20" s="996" customFormat="1" ht="22.5" customHeight="1">
      <c r="A1695" s="934"/>
      <c r="B1695" s="934"/>
      <c r="C1695" s="934"/>
      <c r="D1695" s="934"/>
      <c r="E1695" s="934"/>
      <c r="F1695" s="934"/>
      <c r="G1695" s="934"/>
      <c r="H1695" s="934"/>
      <c r="I1695" s="934"/>
      <c r="J1695" s="934"/>
      <c r="K1695" s="934"/>
      <c r="L1695" s="934"/>
      <c r="M1695" s="934"/>
      <c r="N1695" s="934"/>
      <c r="P1695" s="934"/>
      <c r="Q1695" s="934"/>
      <c r="R1695" s="934"/>
      <c r="S1695" s="934"/>
      <c r="T1695" s="934"/>
    </row>
    <row r="1696" ht="22.5" customHeight="1"/>
    <row r="1697" spans="1:20" s="996" customFormat="1" ht="22.5" customHeight="1">
      <c r="A1697" s="934"/>
      <c r="B1697" s="934"/>
      <c r="C1697" s="934"/>
      <c r="D1697" s="934"/>
      <c r="E1697" s="934"/>
      <c r="F1697" s="934"/>
      <c r="G1697" s="934"/>
      <c r="H1697" s="934"/>
      <c r="I1697" s="934"/>
      <c r="J1697" s="934"/>
      <c r="K1697" s="934"/>
      <c r="L1697" s="934"/>
      <c r="M1697" s="934"/>
      <c r="N1697" s="934"/>
      <c r="P1697" s="934"/>
      <c r="Q1697" s="934"/>
      <c r="R1697" s="934"/>
      <c r="S1697" s="934"/>
      <c r="T1697" s="934"/>
    </row>
    <row r="1698" ht="22.5" customHeight="1"/>
    <row r="1699" spans="1:20" s="996" customFormat="1" ht="22.5" customHeight="1">
      <c r="A1699" s="934"/>
      <c r="B1699" s="934"/>
      <c r="C1699" s="934"/>
      <c r="D1699" s="934"/>
      <c r="E1699" s="934"/>
      <c r="F1699" s="934"/>
      <c r="G1699" s="934"/>
      <c r="H1699" s="934"/>
      <c r="I1699" s="934"/>
      <c r="J1699" s="934"/>
      <c r="K1699" s="934"/>
      <c r="L1699" s="934"/>
      <c r="M1699" s="934"/>
      <c r="N1699" s="934"/>
      <c r="P1699" s="934"/>
      <c r="Q1699" s="934"/>
      <c r="R1699" s="934"/>
      <c r="S1699" s="934"/>
      <c r="T1699" s="934"/>
    </row>
    <row r="1700" ht="22.5" customHeight="1"/>
    <row r="1701" spans="1:20" s="996" customFormat="1" ht="22.5" customHeight="1">
      <c r="A1701" s="934"/>
      <c r="B1701" s="934"/>
      <c r="C1701" s="934"/>
      <c r="D1701" s="934"/>
      <c r="E1701" s="934"/>
      <c r="F1701" s="934"/>
      <c r="G1701" s="934"/>
      <c r="H1701" s="934"/>
      <c r="I1701" s="934"/>
      <c r="J1701" s="934"/>
      <c r="K1701" s="934"/>
      <c r="L1701" s="934"/>
      <c r="M1701" s="934"/>
      <c r="N1701" s="934"/>
      <c r="P1701" s="934"/>
      <c r="Q1701" s="934"/>
      <c r="R1701" s="934"/>
      <c r="S1701" s="934"/>
      <c r="T1701" s="934"/>
    </row>
    <row r="1702" ht="22.5" customHeight="1"/>
    <row r="1703" spans="1:20" s="996" customFormat="1" ht="22.5" customHeight="1">
      <c r="A1703" s="934"/>
      <c r="B1703" s="934"/>
      <c r="C1703" s="934"/>
      <c r="D1703" s="934"/>
      <c r="E1703" s="934"/>
      <c r="F1703" s="934"/>
      <c r="G1703" s="934"/>
      <c r="H1703" s="934"/>
      <c r="I1703" s="934"/>
      <c r="J1703" s="934"/>
      <c r="K1703" s="934"/>
      <c r="L1703" s="934"/>
      <c r="M1703" s="934"/>
      <c r="N1703" s="934"/>
      <c r="P1703" s="934"/>
      <c r="Q1703" s="934"/>
      <c r="R1703" s="934"/>
      <c r="S1703" s="934"/>
      <c r="T1703" s="934"/>
    </row>
    <row r="1704" ht="22.5" customHeight="1"/>
    <row r="1705" spans="1:20" s="996" customFormat="1" ht="22.5" customHeight="1">
      <c r="A1705" s="934"/>
      <c r="B1705" s="934"/>
      <c r="C1705" s="934"/>
      <c r="D1705" s="934"/>
      <c r="E1705" s="934"/>
      <c r="F1705" s="934"/>
      <c r="G1705" s="934"/>
      <c r="H1705" s="934"/>
      <c r="I1705" s="934"/>
      <c r="J1705" s="934"/>
      <c r="K1705" s="934"/>
      <c r="L1705" s="934"/>
      <c r="M1705" s="934"/>
      <c r="N1705" s="934"/>
      <c r="P1705" s="934"/>
      <c r="Q1705" s="934"/>
      <c r="R1705" s="934"/>
      <c r="S1705" s="934"/>
      <c r="T1705" s="934"/>
    </row>
    <row r="1706" ht="22.5" customHeight="1"/>
    <row r="1707" spans="1:20" s="996" customFormat="1" ht="22.5" customHeight="1">
      <c r="A1707" s="934"/>
      <c r="B1707" s="934"/>
      <c r="C1707" s="934"/>
      <c r="D1707" s="934"/>
      <c r="E1707" s="934"/>
      <c r="F1707" s="934"/>
      <c r="G1707" s="934"/>
      <c r="H1707" s="934"/>
      <c r="I1707" s="934"/>
      <c r="J1707" s="934"/>
      <c r="K1707" s="934"/>
      <c r="L1707" s="934"/>
      <c r="M1707" s="934"/>
      <c r="N1707" s="934"/>
      <c r="P1707" s="934"/>
      <c r="Q1707" s="934"/>
      <c r="R1707" s="934"/>
      <c r="S1707" s="934"/>
      <c r="T1707" s="934"/>
    </row>
    <row r="1708" ht="22.5" customHeight="1"/>
    <row r="1709" spans="1:20" s="996" customFormat="1" ht="22.5" customHeight="1">
      <c r="A1709" s="934"/>
      <c r="B1709" s="934"/>
      <c r="C1709" s="934"/>
      <c r="D1709" s="934"/>
      <c r="E1709" s="934"/>
      <c r="F1709" s="934"/>
      <c r="G1709" s="934"/>
      <c r="H1709" s="934"/>
      <c r="I1709" s="934"/>
      <c r="J1709" s="934"/>
      <c r="K1709" s="934"/>
      <c r="L1709" s="934"/>
      <c r="M1709" s="934"/>
      <c r="N1709" s="934"/>
      <c r="P1709" s="934"/>
      <c r="Q1709" s="934"/>
      <c r="R1709" s="934"/>
      <c r="S1709" s="934"/>
      <c r="T1709" s="934"/>
    </row>
    <row r="1710" ht="22.5" customHeight="1"/>
    <row r="1711" spans="1:20" s="996" customFormat="1" ht="22.5" customHeight="1">
      <c r="A1711" s="934"/>
      <c r="B1711" s="934"/>
      <c r="C1711" s="934"/>
      <c r="D1711" s="934"/>
      <c r="E1711" s="934"/>
      <c r="F1711" s="934"/>
      <c r="G1711" s="934"/>
      <c r="H1711" s="934"/>
      <c r="I1711" s="934"/>
      <c r="J1711" s="934"/>
      <c r="K1711" s="934"/>
      <c r="L1711" s="934"/>
      <c r="M1711" s="934"/>
      <c r="N1711" s="934"/>
      <c r="P1711" s="934"/>
      <c r="Q1711" s="934"/>
      <c r="R1711" s="934"/>
      <c r="S1711" s="934"/>
      <c r="T1711" s="934"/>
    </row>
    <row r="1712" ht="22.5" customHeight="1"/>
    <row r="1713" spans="1:20" s="996" customFormat="1" ht="22.5" customHeight="1">
      <c r="A1713" s="934"/>
      <c r="B1713" s="934"/>
      <c r="C1713" s="934"/>
      <c r="D1713" s="934"/>
      <c r="E1713" s="934"/>
      <c r="F1713" s="934"/>
      <c r="G1713" s="934"/>
      <c r="H1713" s="934"/>
      <c r="I1713" s="934"/>
      <c r="J1713" s="934"/>
      <c r="K1713" s="934"/>
      <c r="L1713" s="934"/>
      <c r="M1713" s="934"/>
      <c r="N1713" s="934"/>
      <c r="P1713" s="934"/>
      <c r="Q1713" s="934"/>
      <c r="R1713" s="934"/>
      <c r="S1713" s="934"/>
      <c r="T1713" s="934"/>
    </row>
    <row r="1714" ht="22.5" customHeight="1"/>
    <row r="1715" spans="1:20" s="996" customFormat="1" ht="22.5" customHeight="1">
      <c r="A1715" s="934"/>
      <c r="B1715" s="934"/>
      <c r="C1715" s="934"/>
      <c r="D1715" s="934"/>
      <c r="E1715" s="934"/>
      <c r="F1715" s="934"/>
      <c r="G1715" s="934"/>
      <c r="H1715" s="934"/>
      <c r="I1715" s="934"/>
      <c r="J1715" s="934"/>
      <c r="K1715" s="934"/>
      <c r="L1715" s="934"/>
      <c r="M1715" s="934"/>
      <c r="N1715" s="934"/>
      <c r="P1715" s="934"/>
      <c r="Q1715" s="934"/>
      <c r="R1715" s="934"/>
      <c r="S1715" s="934"/>
      <c r="T1715" s="934"/>
    </row>
    <row r="1716" ht="22.5" customHeight="1"/>
    <row r="1717" spans="1:20" s="996" customFormat="1" ht="22.5" customHeight="1">
      <c r="A1717" s="934"/>
      <c r="B1717" s="934"/>
      <c r="C1717" s="934"/>
      <c r="D1717" s="934"/>
      <c r="E1717" s="934"/>
      <c r="F1717" s="934"/>
      <c r="G1717" s="934"/>
      <c r="H1717" s="934"/>
      <c r="I1717" s="934"/>
      <c r="J1717" s="934"/>
      <c r="K1717" s="934"/>
      <c r="L1717" s="934"/>
      <c r="M1717" s="934"/>
      <c r="N1717" s="934"/>
      <c r="P1717" s="934"/>
      <c r="Q1717" s="934"/>
      <c r="R1717" s="934"/>
      <c r="S1717" s="934"/>
      <c r="T1717" s="934"/>
    </row>
    <row r="1718" ht="22.5" customHeight="1"/>
    <row r="1719" spans="1:20" s="996" customFormat="1" ht="22.5" customHeight="1">
      <c r="A1719" s="934"/>
      <c r="B1719" s="934"/>
      <c r="C1719" s="934"/>
      <c r="D1719" s="934"/>
      <c r="E1719" s="934"/>
      <c r="F1719" s="934"/>
      <c r="G1719" s="934"/>
      <c r="H1719" s="934"/>
      <c r="I1719" s="934"/>
      <c r="J1719" s="934"/>
      <c r="K1719" s="934"/>
      <c r="L1719" s="934"/>
      <c r="M1719" s="934"/>
      <c r="N1719" s="934"/>
      <c r="P1719" s="934"/>
      <c r="Q1719" s="934"/>
      <c r="R1719" s="934"/>
      <c r="S1719" s="934"/>
      <c r="T1719" s="934"/>
    </row>
    <row r="1720" ht="22.5" customHeight="1"/>
    <row r="1721" spans="1:20" s="996" customFormat="1" ht="22.5" customHeight="1">
      <c r="A1721" s="934"/>
      <c r="B1721" s="934"/>
      <c r="C1721" s="934"/>
      <c r="D1721" s="934"/>
      <c r="E1721" s="934"/>
      <c r="F1721" s="934"/>
      <c r="G1721" s="934"/>
      <c r="H1721" s="934"/>
      <c r="I1721" s="934"/>
      <c r="J1721" s="934"/>
      <c r="K1721" s="934"/>
      <c r="L1721" s="934"/>
      <c r="M1721" s="934"/>
      <c r="N1721" s="934"/>
      <c r="P1721" s="934"/>
      <c r="Q1721" s="934"/>
      <c r="R1721" s="934"/>
      <c r="S1721" s="934"/>
      <c r="T1721" s="934"/>
    </row>
    <row r="1722" ht="22.5" customHeight="1"/>
    <row r="1723" spans="1:20" s="996" customFormat="1" ht="22.5" customHeight="1">
      <c r="A1723" s="934"/>
      <c r="B1723" s="934"/>
      <c r="C1723" s="934"/>
      <c r="D1723" s="934"/>
      <c r="E1723" s="934"/>
      <c r="F1723" s="934"/>
      <c r="G1723" s="934"/>
      <c r="H1723" s="934"/>
      <c r="I1723" s="934"/>
      <c r="J1723" s="934"/>
      <c r="K1723" s="934"/>
      <c r="L1723" s="934"/>
      <c r="M1723" s="934"/>
      <c r="N1723" s="934"/>
      <c r="P1723" s="934"/>
      <c r="Q1723" s="934"/>
      <c r="R1723" s="934"/>
      <c r="S1723" s="934"/>
      <c r="T1723" s="934"/>
    </row>
    <row r="1724" ht="22.5" customHeight="1"/>
    <row r="1725" spans="1:20" s="996" customFormat="1" ht="22.5" customHeight="1">
      <c r="A1725" s="934"/>
      <c r="B1725" s="934"/>
      <c r="C1725" s="934"/>
      <c r="D1725" s="934"/>
      <c r="E1725" s="934"/>
      <c r="F1725" s="934"/>
      <c r="G1725" s="934"/>
      <c r="H1725" s="934"/>
      <c r="I1725" s="934"/>
      <c r="J1725" s="934"/>
      <c r="K1725" s="934"/>
      <c r="L1725" s="934"/>
      <c r="M1725" s="934"/>
      <c r="N1725" s="934"/>
      <c r="P1725" s="934"/>
      <c r="Q1725" s="934"/>
      <c r="R1725" s="934"/>
      <c r="S1725" s="934"/>
      <c r="T1725" s="934"/>
    </row>
    <row r="1726" ht="22.5" customHeight="1"/>
    <row r="1727" spans="1:20" s="996" customFormat="1" ht="22.5" customHeight="1">
      <c r="A1727" s="934"/>
      <c r="B1727" s="934"/>
      <c r="C1727" s="934"/>
      <c r="D1727" s="934"/>
      <c r="E1727" s="934"/>
      <c r="F1727" s="934"/>
      <c r="G1727" s="934"/>
      <c r="H1727" s="934"/>
      <c r="I1727" s="934"/>
      <c r="J1727" s="934"/>
      <c r="K1727" s="934"/>
      <c r="L1727" s="934"/>
      <c r="M1727" s="934"/>
      <c r="N1727" s="934"/>
      <c r="P1727" s="934"/>
      <c r="Q1727" s="934"/>
      <c r="R1727" s="934"/>
      <c r="S1727" s="934"/>
      <c r="T1727" s="934"/>
    </row>
    <row r="1728" ht="22.5" customHeight="1"/>
    <row r="1729" spans="1:20" s="996" customFormat="1" ht="22.5" customHeight="1">
      <c r="A1729" s="934"/>
      <c r="B1729" s="934"/>
      <c r="C1729" s="934"/>
      <c r="D1729" s="934"/>
      <c r="E1729" s="934"/>
      <c r="F1729" s="934"/>
      <c r="G1729" s="934"/>
      <c r="H1729" s="934"/>
      <c r="I1729" s="934"/>
      <c r="J1729" s="934"/>
      <c r="K1729" s="934"/>
      <c r="L1729" s="934"/>
      <c r="M1729" s="934"/>
      <c r="N1729" s="934"/>
      <c r="P1729" s="934"/>
      <c r="Q1729" s="934"/>
      <c r="R1729" s="934"/>
      <c r="S1729" s="934"/>
      <c r="T1729" s="934"/>
    </row>
    <row r="1730" ht="22.5" customHeight="1"/>
    <row r="1731" spans="1:20" s="996" customFormat="1" ht="22.5" customHeight="1">
      <c r="A1731" s="934"/>
      <c r="B1731" s="934"/>
      <c r="C1731" s="934"/>
      <c r="D1731" s="934"/>
      <c r="E1731" s="934"/>
      <c r="F1731" s="934"/>
      <c r="G1731" s="934"/>
      <c r="H1731" s="934"/>
      <c r="I1731" s="934"/>
      <c r="J1731" s="934"/>
      <c r="K1731" s="934"/>
      <c r="L1731" s="934"/>
      <c r="M1731" s="934"/>
      <c r="N1731" s="934"/>
      <c r="P1731" s="934"/>
      <c r="Q1731" s="934"/>
      <c r="R1731" s="934"/>
      <c r="S1731" s="934"/>
      <c r="T1731" s="934"/>
    </row>
    <row r="1732" ht="22.5" customHeight="1"/>
    <row r="1733" spans="1:20" s="996" customFormat="1" ht="22.5" customHeight="1">
      <c r="A1733" s="934"/>
      <c r="B1733" s="934"/>
      <c r="C1733" s="934"/>
      <c r="D1733" s="934"/>
      <c r="E1733" s="934"/>
      <c r="F1733" s="934"/>
      <c r="G1733" s="934"/>
      <c r="H1733" s="934"/>
      <c r="I1733" s="934"/>
      <c r="J1733" s="934"/>
      <c r="K1733" s="934"/>
      <c r="L1733" s="934"/>
      <c r="M1733" s="934"/>
      <c r="N1733" s="934"/>
      <c r="P1733" s="934"/>
      <c r="Q1733" s="934"/>
      <c r="R1733" s="934"/>
      <c r="S1733" s="934"/>
      <c r="T1733" s="934"/>
    </row>
    <row r="1734" ht="22.5" customHeight="1"/>
    <row r="1735" spans="1:20" s="996" customFormat="1" ht="22.5" customHeight="1">
      <c r="A1735" s="934"/>
      <c r="B1735" s="934"/>
      <c r="C1735" s="934"/>
      <c r="D1735" s="934"/>
      <c r="E1735" s="934"/>
      <c r="F1735" s="934"/>
      <c r="G1735" s="934"/>
      <c r="H1735" s="934"/>
      <c r="I1735" s="934"/>
      <c r="J1735" s="934"/>
      <c r="K1735" s="934"/>
      <c r="L1735" s="934"/>
      <c r="M1735" s="934"/>
      <c r="N1735" s="934"/>
      <c r="P1735" s="934"/>
      <c r="Q1735" s="934"/>
      <c r="R1735" s="934"/>
      <c r="S1735" s="934"/>
      <c r="T1735" s="934"/>
    </row>
    <row r="1736" ht="22.5" customHeight="1"/>
    <row r="1737" spans="1:20" s="996" customFormat="1" ht="22.5" customHeight="1">
      <c r="A1737" s="934"/>
      <c r="B1737" s="934"/>
      <c r="C1737" s="934"/>
      <c r="D1737" s="934"/>
      <c r="E1737" s="934"/>
      <c r="F1737" s="934"/>
      <c r="G1737" s="934"/>
      <c r="H1737" s="934"/>
      <c r="I1737" s="934"/>
      <c r="J1737" s="934"/>
      <c r="K1737" s="934"/>
      <c r="L1737" s="934"/>
      <c r="M1737" s="934"/>
      <c r="N1737" s="934"/>
      <c r="P1737" s="934"/>
      <c r="Q1737" s="934"/>
      <c r="R1737" s="934"/>
      <c r="S1737" s="934"/>
      <c r="T1737" s="934"/>
    </row>
    <row r="1738" ht="22.5" customHeight="1"/>
    <row r="1739" spans="1:20" s="996" customFormat="1" ht="22.5" customHeight="1">
      <c r="A1739" s="934"/>
      <c r="B1739" s="934"/>
      <c r="C1739" s="934"/>
      <c r="D1739" s="934"/>
      <c r="E1739" s="934"/>
      <c r="F1739" s="934"/>
      <c r="G1739" s="934"/>
      <c r="H1739" s="934"/>
      <c r="I1739" s="934"/>
      <c r="J1739" s="934"/>
      <c r="K1739" s="934"/>
      <c r="L1739" s="934"/>
      <c r="M1739" s="934"/>
      <c r="N1739" s="934"/>
      <c r="P1739" s="934"/>
      <c r="Q1739" s="934"/>
      <c r="R1739" s="934"/>
      <c r="S1739" s="934"/>
      <c r="T1739" s="934"/>
    </row>
    <row r="1740" ht="22.5" customHeight="1"/>
    <row r="1741" spans="1:20" s="996" customFormat="1" ht="22.5" customHeight="1">
      <c r="A1741" s="934"/>
      <c r="B1741" s="934"/>
      <c r="C1741" s="934"/>
      <c r="D1741" s="934"/>
      <c r="E1741" s="934"/>
      <c r="F1741" s="934"/>
      <c r="G1741" s="934"/>
      <c r="H1741" s="934"/>
      <c r="I1741" s="934"/>
      <c r="J1741" s="934"/>
      <c r="K1741" s="934"/>
      <c r="L1741" s="934"/>
      <c r="M1741" s="934"/>
      <c r="N1741" s="934"/>
      <c r="P1741" s="934"/>
      <c r="Q1741" s="934"/>
      <c r="R1741" s="934"/>
      <c r="S1741" s="934"/>
      <c r="T1741" s="934"/>
    </row>
    <row r="1742" ht="22.5" customHeight="1"/>
    <row r="1743" spans="1:20" s="996" customFormat="1" ht="22.5" customHeight="1">
      <c r="A1743" s="934"/>
      <c r="B1743" s="934"/>
      <c r="C1743" s="934"/>
      <c r="D1743" s="934"/>
      <c r="E1743" s="934"/>
      <c r="F1743" s="934"/>
      <c r="G1743" s="934"/>
      <c r="H1743" s="934"/>
      <c r="I1743" s="934"/>
      <c r="J1743" s="934"/>
      <c r="K1743" s="934"/>
      <c r="L1743" s="934"/>
      <c r="M1743" s="934"/>
      <c r="N1743" s="934"/>
      <c r="P1743" s="934"/>
      <c r="Q1743" s="934"/>
      <c r="R1743" s="934"/>
      <c r="S1743" s="934"/>
      <c r="T1743" s="934"/>
    </row>
    <row r="1744" ht="22.5" customHeight="1"/>
    <row r="1745" spans="1:20" s="996" customFormat="1" ht="22.5" customHeight="1">
      <c r="A1745" s="934"/>
      <c r="B1745" s="934"/>
      <c r="C1745" s="934"/>
      <c r="D1745" s="934"/>
      <c r="E1745" s="934"/>
      <c r="F1745" s="934"/>
      <c r="G1745" s="934"/>
      <c r="H1745" s="934"/>
      <c r="I1745" s="934"/>
      <c r="J1745" s="934"/>
      <c r="K1745" s="934"/>
      <c r="L1745" s="934"/>
      <c r="M1745" s="934"/>
      <c r="N1745" s="934"/>
      <c r="P1745" s="934"/>
      <c r="Q1745" s="934"/>
      <c r="R1745" s="934"/>
      <c r="S1745" s="934"/>
      <c r="T1745" s="934"/>
    </row>
    <row r="1746" ht="22.5" customHeight="1"/>
    <row r="1747" spans="1:20" s="996" customFormat="1" ht="22.5" customHeight="1">
      <c r="A1747" s="934"/>
      <c r="B1747" s="934"/>
      <c r="C1747" s="934"/>
      <c r="D1747" s="934"/>
      <c r="E1747" s="934"/>
      <c r="F1747" s="934"/>
      <c r="G1747" s="934"/>
      <c r="H1747" s="934"/>
      <c r="I1747" s="934"/>
      <c r="J1747" s="934"/>
      <c r="K1747" s="934"/>
      <c r="L1747" s="934"/>
      <c r="M1747" s="934"/>
      <c r="N1747" s="934"/>
      <c r="P1747" s="934"/>
      <c r="Q1747" s="934"/>
      <c r="R1747" s="934"/>
      <c r="S1747" s="934"/>
      <c r="T1747" s="934"/>
    </row>
    <row r="1748" ht="22.5" customHeight="1"/>
    <row r="1749" spans="1:20" s="996" customFormat="1" ht="22.5" customHeight="1">
      <c r="A1749" s="934"/>
      <c r="B1749" s="934"/>
      <c r="C1749" s="934"/>
      <c r="D1749" s="934"/>
      <c r="E1749" s="934"/>
      <c r="F1749" s="934"/>
      <c r="G1749" s="934"/>
      <c r="H1749" s="934"/>
      <c r="I1749" s="934"/>
      <c r="J1749" s="934"/>
      <c r="K1749" s="934"/>
      <c r="L1749" s="934"/>
      <c r="M1749" s="934"/>
      <c r="N1749" s="934"/>
      <c r="P1749" s="934"/>
      <c r="Q1749" s="934"/>
      <c r="R1749" s="934"/>
      <c r="S1749" s="934"/>
      <c r="T1749" s="934"/>
    </row>
    <row r="1750" ht="22.5" customHeight="1"/>
    <row r="1751" spans="1:20" s="996" customFormat="1" ht="22.5" customHeight="1">
      <c r="A1751" s="934"/>
      <c r="B1751" s="934"/>
      <c r="C1751" s="934"/>
      <c r="D1751" s="934"/>
      <c r="E1751" s="934"/>
      <c r="F1751" s="934"/>
      <c r="G1751" s="934"/>
      <c r="H1751" s="934"/>
      <c r="I1751" s="934"/>
      <c r="J1751" s="934"/>
      <c r="K1751" s="934"/>
      <c r="L1751" s="934"/>
      <c r="M1751" s="934"/>
      <c r="N1751" s="934"/>
      <c r="P1751" s="934"/>
      <c r="Q1751" s="934"/>
      <c r="R1751" s="934"/>
      <c r="S1751" s="934"/>
      <c r="T1751" s="934"/>
    </row>
    <row r="1752" ht="22.5" customHeight="1"/>
    <row r="1753" spans="1:20" s="996" customFormat="1" ht="22.5" customHeight="1">
      <c r="A1753" s="934"/>
      <c r="B1753" s="934"/>
      <c r="C1753" s="934"/>
      <c r="D1753" s="934"/>
      <c r="E1753" s="934"/>
      <c r="F1753" s="934"/>
      <c r="G1753" s="934"/>
      <c r="H1753" s="934"/>
      <c r="I1753" s="934"/>
      <c r="J1753" s="934"/>
      <c r="K1753" s="934"/>
      <c r="L1753" s="934"/>
      <c r="M1753" s="934"/>
      <c r="N1753" s="934"/>
      <c r="P1753" s="934"/>
      <c r="Q1753" s="934"/>
      <c r="R1753" s="934"/>
      <c r="S1753" s="934"/>
      <c r="T1753" s="934"/>
    </row>
    <row r="1754" ht="22.5" customHeight="1"/>
    <row r="1755" spans="1:20" s="996" customFormat="1" ht="22.5" customHeight="1">
      <c r="A1755" s="934"/>
      <c r="B1755" s="934"/>
      <c r="C1755" s="934"/>
      <c r="D1755" s="934"/>
      <c r="E1755" s="934"/>
      <c r="F1755" s="934"/>
      <c r="G1755" s="934"/>
      <c r="H1755" s="934"/>
      <c r="I1755" s="934"/>
      <c r="J1755" s="934"/>
      <c r="K1755" s="934"/>
      <c r="L1755" s="934"/>
      <c r="M1755" s="934"/>
      <c r="N1755" s="934"/>
      <c r="P1755" s="934"/>
      <c r="Q1755" s="934"/>
      <c r="R1755" s="934"/>
      <c r="S1755" s="934"/>
      <c r="T1755" s="934"/>
    </row>
    <row r="1756" ht="22.5" customHeight="1"/>
    <row r="1757" spans="1:20" s="996" customFormat="1" ht="22.5" customHeight="1">
      <c r="A1757" s="934"/>
      <c r="B1757" s="934"/>
      <c r="C1757" s="934"/>
      <c r="D1757" s="934"/>
      <c r="E1757" s="934"/>
      <c r="F1757" s="934"/>
      <c r="G1757" s="934"/>
      <c r="H1757" s="934"/>
      <c r="I1757" s="934"/>
      <c r="J1757" s="934"/>
      <c r="K1757" s="934"/>
      <c r="L1757" s="934"/>
      <c r="M1757" s="934"/>
      <c r="N1757" s="934"/>
      <c r="P1757" s="934"/>
      <c r="Q1757" s="934"/>
      <c r="R1757" s="934"/>
      <c r="S1757" s="934"/>
      <c r="T1757" s="934"/>
    </row>
    <row r="1758" ht="22.5" customHeight="1"/>
    <row r="1759" ht="22.5" customHeight="1"/>
  </sheetData>
  <sheetProtection/>
  <mergeCells count="20">
    <mergeCell ref="K13:O13"/>
    <mergeCell ref="K14:O14"/>
    <mergeCell ref="K27:O27"/>
    <mergeCell ref="K28:O28"/>
    <mergeCell ref="A40:O40"/>
    <mergeCell ref="I50:O50"/>
    <mergeCell ref="I51:K51"/>
    <mergeCell ref="M51:O51"/>
    <mergeCell ref="I62:O62"/>
    <mergeCell ref="I63:O63"/>
    <mergeCell ref="I64:O64"/>
    <mergeCell ref="I65:K65"/>
    <mergeCell ref="M65:O65"/>
    <mergeCell ref="A119:O119"/>
    <mergeCell ref="A79:O79"/>
    <mergeCell ref="I88:O88"/>
    <mergeCell ref="I89:O89"/>
    <mergeCell ref="I90:O90"/>
    <mergeCell ref="I91:K91"/>
    <mergeCell ref="M91:O91"/>
  </mergeCells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Normal="120" zoomScaleSheetLayoutView="100" zoomScalePageLayoutView="120" workbookViewId="0" topLeftCell="A22">
      <selection activeCell="B39" sqref="B39"/>
    </sheetView>
  </sheetViews>
  <sheetFormatPr defaultColWidth="9.140625" defaultRowHeight="22.5" customHeight="1"/>
  <cols>
    <col min="1" max="1" width="3.7109375" style="19" customWidth="1"/>
    <col min="2" max="2" width="2.7109375" style="19" customWidth="1"/>
    <col min="3" max="4" width="4.7109375" style="19" customWidth="1"/>
    <col min="5" max="5" width="0.5625" style="19" customWidth="1"/>
    <col min="6" max="6" width="3.7109375" style="19" customWidth="1"/>
    <col min="7" max="7" width="19.421875" style="19" customWidth="1"/>
    <col min="8" max="8" width="0.5625" style="19" customWidth="1"/>
    <col min="9" max="9" width="12.7109375" style="19" customWidth="1"/>
    <col min="10" max="10" width="0.5625" style="19" customWidth="1"/>
    <col min="11" max="11" width="12.7109375" style="19" customWidth="1"/>
    <col min="12" max="12" width="0.5625" style="19" customWidth="1"/>
    <col min="13" max="13" width="12.7109375" style="19" customWidth="1"/>
    <col min="14" max="14" width="0.5625" style="19" customWidth="1"/>
    <col min="15" max="15" width="12.7109375" style="19" customWidth="1"/>
    <col min="16" max="16" width="4.8515625" style="19" customWidth="1"/>
    <col min="17" max="19" width="17.28125" style="19" bestFit="1" customWidth="1"/>
    <col min="20" max="20" width="11.28125" style="19" bestFit="1" customWidth="1"/>
    <col min="21" max="22" width="9.140625" style="19" customWidth="1"/>
    <col min="23" max="23" width="10.28125" style="19" bestFit="1" customWidth="1"/>
    <col min="24" max="16384" width="9.140625" style="19" customWidth="1"/>
  </cols>
  <sheetData>
    <row r="1" ht="22.5" customHeight="1">
      <c r="A1" s="533" t="s">
        <v>620</v>
      </c>
    </row>
    <row r="2" ht="22.5" customHeight="1">
      <c r="A2" s="533"/>
    </row>
    <row r="3" spans="1:16" s="81" customFormat="1" ht="22.5" customHeight="1">
      <c r="A3" s="557" t="s">
        <v>230</v>
      </c>
      <c r="B3" s="467" t="s">
        <v>219</v>
      </c>
      <c r="C3" s="557"/>
      <c r="D3" s="19"/>
      <c r="E3" s="19"/>
      <c r="N3" s="559"/>
      <c r="P3" s="559"/>
    </row>
    <row r="4" spans="1:16" s="81" customFormat="1" ht="22.5" customHeight="1">
      <c r="A4" s="557"/>
      <c r="B4" s="467"/>
      <c r="C4" s="558" t="s">
        <v>537</v>
      </c>
      <c r="D4" s="19"/>
      <c r="E4" s="19"/>
      <c r="N4" s="559"/>
      <c r="P4" s="559"/>
    </row>
    <row r="5" spans="2:16" s="81" customFormat="1" ht="22.5" customHeight="1">
      <c r="B5" s="19"/>
      <c r="C5" s="19"/>
      <c r="D5" s="19"/>
      <c r="E5" s="19"/>
      <c r="K5" s="566"/>
      <c r="L5" s="566"/>
      <c r="M5" s="600" t="s">
        <v>488</v>
      </c>
      <c r="N5" s="600"/>
      <c r="O5" s="600"/>
      <c r="P5" s="559"/>
    </row>
    <row r="6" spans="2:16" s="81" customFormat="1" ht="22.5" customHeight="1">
      <c r="B6" s="19"/>
      <c r="C6" s="19"/>
      <c r="D6" s="19"/>
      <c r="E6" s="19"/>
      <c r="K6" s="567" t="s">
        <v>128</v>
      </c>
      <c r="L6" s="566"/>
      <c r="M6" s="599" t="s">
        <v>220</v>
      </c>
      <c r="N6" s="599"/>
      <c r="O6" s="599"/>
      <c r="P6" s="559"/>
    </row>
    <row r="7" spans="2:16" s="81" customFormat="1" ht="22.5" customHeight="1">
      <c r="B7" s="19"/>
      <c r="C7" s="19"/>
      <c r="D7" s="19"/>
      <c r="E7" s="19"/>
      <c r="K7" s="568" t="s">
        <v>11</v>
      </c>
      <c r="L7" s="566"/>
      <c r="M7" s="569" t="s">
        <v>609</v>
      </c>
      <c r="N7" s="76"/>
      <c r="O7" s="569" t="s">
        <v>113</v>
      </c>
      <c r="P7" s="559"/>
    </row>
    <row r="8" spans="2:19" s="81" customFormat="1" ht="22.5" customHeight="1">
      <c r="B8" s="19"/>
      <c r="C8" s="19"/>
      <c r="D8" s="81" t="s">
        <v>221</v>
      </c>
      <c r="F8" s="570"/>
      <c r="K8" s="567" t="s">
        <v>780</v>
      </c>
      <c r="L8" s="566"/>
      <c r="M8" s="571">
        <v>30000</v>
      </c>
      <c r="N8" s="457"/>
      <c r="O8" s="571">
        <v>75000</v>
      </c>
      <c r="P8" s="559"/>
      <c r="Q8" s="572"/>
      <c r="R8" s="572"/>
      <c r="S8" s="572"/>
    </row>
    <row r="9" spans="2:19" s="81" customFormat="1" ht="22.5" customHeight="1">
      <c r="B9" s="19"/>
      <c r="C9" s="19"/>
      <c r="D9" s="81" t="s">
        <v>223</v>
      </c>
      <c r="F9" s="570"/>
      <c r="K9" s="567" t="s">
        <v>1392</v>
      </c>
      <c r="L9" s="566"/>
      <c r="M9" s="573">
        <v>513724</v>
      </c>
      <c r="N9" s="457"/>
      <c r="O9" s="573">
        <v>343312</v>
      </c>
      <c r="P9" s="559"/>
      <c r="Q9" s="572"/>
      <c r="R9" s="572"/>
      <c r="S9" s="572"/>
    </row>
    <row r="10" spans="2:19" s="81" customFormat="1" ht="22.5" customHeight="1">
      <c r="B10" s="19"/>
      <c r="C10" s="19"/>
      <c r="D10" s="81" t="s">
        <v>224</v>
      </c>
      <c r="F10" s="570"/>
      <c r="K10" s="574" t="s">
        <v>779</v>
      </c>
      <c r="L10" s="566"/>
      <c r="M10" s="575">
        <v>36500</v>
      </c>
      <c r="N10" s="457"/>
      <c r="O10" s="575">
        <v>27114</v>
      </c>
      <c r="P10" s="559"/>
      <c r="Q10" s="572"/>
      <c r="R10" s="572"/>
      <c r="S10" s="572"/>
    </row>
    <row r="11" spans="2:16" s="81" customFormat="1" ht="22.5" customHeight="1" thickBot="1">
      <c r="B11" s="19"/>
      <c r="C11" s="19"/>
      <c r="F11" s="558" t="s">
        <v>149</v>
      </c>
      <c r="K11" s="566"/>
      <c r="L11" s="566"/>
      <c r="M11" s="564">
        <f>SUM(M8:M10)</f>
        <v>580224</v>
      </c>
      <c r="N11" s="457"/>
      <c r="O11" s="564">
        <f>SUM(O8:O10)</f>
        <v>445426</v>
      </c>
      <c r="P11" s="559"/>
    </row>
    <row r="12" spans="2:16" s="81" customFormat="1" ht="9" customHeight="1" thickTop="1">
      <c r="B12" s="19"/>
      <c r="C12" s="19"/>
      <c r="D12" s="19"/>
      <c r="E12" s="19"/>
      <c r="N12" s="559"/>
      <c r="P12" s="559"/>
    </row>
    <row r="13" spans="2:16" s="81" customFormat="1" ht="22.5" customHeight="1">
      <c r="B13" s="19"/>
      <c r="C13" s="19" t="s">
        <v>1556</v>
      </c>
      <c r="D13" s="19"/>
      <c r="E13" s="19"/>
      <c r="N13" s="559"/>
      <c r="P13" s="559"/>
    </row>
    <row r="14" ht="22.5" customHeight="1">
      <c r="A14" s="533"/>
    </row>
    <row r="15" spans="1:18" s="576" customFormat="1" ht="22.5" customHeight="1">
      <c r="A15" s="604" t="s">
        <v>339</v>
      </c>
      <c r="B15" s="605" t="s">
        <v>226</v>
      </c>
      <c r="F15" s="72"/>
      <c r="L15" s="606"/>
      <c r="N15" s="607"/>
      <c r="P15" s="606"/>
      <c r="R15" s="607"/>
    </row>
    <row r="16" spans="3:20" s="81" customFormat="1" ht="22.5" customHeight="1">
      <c r="C16" s="81" t="s">
        <v>538</v>
      </c>
      <c r="F16" s="80"/>
      <c r="L16" s="577"/>
      <c r="N16" s="578"/>
      <c r="P16" s="577"/>
      <c r="R16" s="578"/>
      <c r="T16" s="579"/>
    </row>
    <row r="17" spans="6:20" s="81" customFormat="1" ht="22.5" customHeight="1">
      <c r="F17" s="80"/>
      <c r="I17" s="580" t="s">
        <v>488</v>
      </c>
      <c r="J17" s="580"/>
      <c r="K17" s="580"/>
      <c r="L17" s="580"/>
      <c r="M17" s="580"/>
      <c r="N17" s="580"/>
      <c r="O17" s="580"/>
      <c r="T17" s="579"/>
    </row>
    <row r="18" spans="6:20" s="81" customFormat="1" ht="22.5" customHeight="1">
      <c r="F18" s="80"/>
      <c r="I18" s="581" t="s">
        <v>111</v>
      </c>
      <c r="J18" s="581"/>
      <c r="K18" s="581"/>
      <c r="L18" s="582"/>
      <c r="M18" s="581" t="s">
        <v>112</v>
      </c>
      <c r="N18" s="581"/>
      <c r="O18" s="581"/>
      <c r="T18" s="579"/>
    </row>
    <row r="19" spans="6:20" s="81" customFormat="1" ht="22.5" customHeight="1">
      <c r="F19" s="80"/>
      <c r="I19" s="583" t="s">
        <v>609</v>
      </c>
      <c r="J19" s="584"/>
      <c r="K19" s="583" t="s">
        <v>113</v>
      </c>
      <c r="L19" s="80"/>
      <c r="M19" s="583" t="s">
        <v>609</v>
      </c>
      <c r="N19" s="584"/>
      <c r="O19" s="583" t="s">
        <v>113</v>
      </c>
      <c r="T19" s="579"/>
    </row>
    <row r="20" spans="3:20" s="81" customFormat="1" ht="22.5" customHeight="1">
      <c r="C20" s="585" t="s">
        <v>713</v>
      </c>
      <c r="D20" s="586"/>
      <c r="E20" s="587"/>
      <c r="F20" s="587"/>
      <c r="I20" s="577"/>
      <c r="K20" s="578"/>
      <c r="M20" s="577"/>
      <c r="O20" s="578"/>
      <c r="T20" s="579"/>
    </row>
    <row r="21" spans="3:23" s="81" customFormat="1" ht="22.5" customHeight="1">
      <c r="C21" s="586"/>
      <c r="D21" s="586" t="s">
        <v>152</v>
      </c>
      <c r="E21" s="587"/>
      <c r="F21" s="587"/>
      <c r="I21" s="588">
        <v>116717</v>
      </c>
      <c r="J21" s="589"/>
      <c r="K21" s="588">
        <v>47451</v>
      </c>
      <c r="L21" s="589"/>
      <c r="M21" s="590">
        <v>116717</v>
      </c>
      <c r="N21" s="589"/>
      <c r="O21" s="590">
        <v>47451</v>
      </c>
      <c r="Q21" s="572"/>
      <c r="R21" s="572"/>
      <c r="S21" s="572"/>
      <c r="T21" s="572"/>
      <c r="U21" s="572"/>
      <c r="V21" s="572"/>
      <c r="W21" s="572"/>
    </row>
    <row r="22" spans="3:23" s="81" customFormat="1" ht="22.5" customHeight="1">
      <c r="C22" s="586"/>
      <c r="D22" s="586"/>
      <c r="E22" s="587"/>
      <c r="F22" s="587"/>
      <c r="I22" s="589"/>
      <c r="J22" s="589"/>
      <c r="K22" s="589"/>
      <c r="L22" s="589"/>
      <c r="M22" s="578"/>
      <c r="N22" s="589"/>
      <c r="O22" s="578"/>
      <c r="W22" s="579"/>
    </row>
    <row r="23" spans="3:23" s="81" customFormat="1" ht="22.5" customHeight="1">
      <c r="C23" s="585" t="s">
        <v>714</v>
      </c>
      <c r="D23" s="586"/>
      <c r="E23" s="587"/>
      <c r="F23" s="587"/>
      <c r="I23" s="589"/>
      <c r="J23" s="589"/>
      <c r="K23" s="589"/>
      <c r="L23" s="589"/>
      <c r="M23" s="589"/>
      <c r="N23" s="589"/>
      <c r="O23" s="589"/>
      <c r="W23" s="579"/>
    </row>
    <row r="24" spans="3:23" s="81" customFormat="1" ht="22.5" customHeight="1">
      <c r="C24" s="585"/>
      <c r="D24" s="586" t="s">
        <v>83</v>
      </c>
      <c r="E24" s="587"/>
      <c r="F24" s="587"/>
      <c r="I24" s="589">
        <v>0</v>
      </c>
      <c r="J24" s="589"/>
      <c r="K24" s="589">
        <v>1093</v>
      </c>
      <c r="L24" s="589"/>
      <c r="M24" s="589">
        <v>0</v>
      </c>
      <c r="N24" s="589"/>
      <c r="O24" s="589">
        <v>1093</v>
      </c>
      <c r="Q24" s="572"/>
      <c r="R24" s="572"/>
      <c r="S24" s="572"/>
      <c r="T24" s="572"/>
      <c r="U24" s="572"/>
      <c r="V24" s="572"/>
      <c r="W24" s="572"/>
    </row>
    <row r="25" spans="3:23" s="81" customFormat="1" ht="22.5" customHeight="1">
      <c r="C25" s="585"/>
      <c r="D25" s="586" t="s">
        <v>227</v>
      </c>
      <c r="E25" s="587"/>
      <c r="F25" s="587"/>
      <c r="I25" s="589">
        <v>82</v>
      </c>
      <c r="J25" s="589"/>
      <c r="K25" s="589">
        <v>226</v>
      </c>
      <c r="L25" s="589"/>
      <c r="M25" s="589">
        <v>81</v>
      </c>
      <c r="N25" s="589"/>
      <c r="O25" s="589">
        <v>207</v>
      </c>
      <c r="Q25" s="572"/>
      <c r="R25" s="572"/>
      <c r="S25" s="572"/>
      <c r="T25" s="572"/>
      <c r="U25" s="572"/>
      <c r="V25" s="572"/>
      <c r="W25" s="572"/>
    </row>
    <row r="26" spans="3:23" s="81" customFormat="1" ht="22.5" customHeight="1">
      <c r="C26" s="585"/>
      <c r="D26" s="586" t="s">
        <v>152</v>
      </c>
      <c r="E26" s="587"/>
      <c r="F26" s="587"/>
      <c r="I26" s="589"/>
      <c r="J26" s="589"/>
      <c r="K26" s="589"/>
      <c r="L26" s="589"/>
      <c r="M26" s="589"/>
      <c r="N26" s="589"/>
      <c r="O26" s="589"/>
      <c r="W26" s="579"/>
    </row>
    <row r="27" spans="3:23" s="81" customFormat="1" ht="22.5" customHeight="1">
      <c r="C27" s="591"/>
      <c r="D27" s="592" t="s">
        <v>228</v>
      </c>
      <c r="I27" s="589">
        <v>25611</v>
      </c>
      <c r="J27" s="589"/>
      <c r="K27" s="589">
        <v>13546</v>
      </c>
      <c r="L27" s="589"/>
      <c r="M27" s="589">
        <v>13812</v>
      </c>
      <c r="N27" s="589"/>
      <c r="O27" s="589">
        <v>9789</v>
      </c>
      <c r="Q27" s="572"/>
      <c r="R27" s="572"/>
      <c r="S27" s="572"/>
      <c r="T27" s="572"/>
      <c r="U27" s="572"/>
      <c r="V27" s="572"/>
      <c r="W27" s="572"/>
    </row>
    <row r="28" spans="4:23" s="81" customFormat="1" ht="22.5" customHeight="1">
      <c r="D28" s="593" t="s">
        <v>140</v>
      </c>
      <c r="I28" s="589">
        <v>8951</v>
      </c>
      <c r="J28" s="589"/>
      <c r="K28" s="589">
        <v>3890</v>
      </c>
      <c r="L28" s="589"/>
      <c r="M28" s="589">
        <v>6046</v>
      </c>
      <c r="N28" s="589"/>
      <c r="O28" s="589">
        <v>3501</v>
      </c>
      <c r="Q28" s="572"/>
      <c r="R28" s="572"/>
      <c r="S28" s="572"/>
      <c r="T28" s="572"/>
      <c r="U28" s="572"/>
      <c r="V28" s="572"/>
      <c r="W28" s="572"/>
    </row>
    <row r="29" spans="3:23" s="81" customFormat="1" ht="22.5" customHeight="1">
      <c r="C29" s="586"/>
      <c r="D29" s="594"/>
      <c r="E29" s="595" t="s">
        <v>141</v>
      </c>
      <c r="F29" s="587"/>
      <c r="I29" s="596">
        <f>SUM(I24:I28)</f>
        <v>34644</v>
      </c>
      <c r="J29" s="589"/>
      <c r="K29" s="596">
        <f>SUM(K24:K28)</f>
        <v>18755</v>
      </c>
      <c r="L29" s="589"/>
      <c r="M29" s="596">
        <f>SUM(M24:M28)</f>
        <v>19939</v>
      </c>
      <c r="N29" s="589"/>
      <c r="O29" s="596">
        <f>SUM(O24:O28)</f>
        <v>14590</v>
      </c>
      <c r="W29" s="579"/>
    </row>
    <row r="30" spans="6:23" s="81" customFormat="1" ht="22.5" customHeight="1">
      <c r="F30" s="80"/>
      <c r="I30" s="589"/>
      <c r="J30" s="589"/>
      <c r="K30" s="589"/>
      <c r="L30" s="589"/>
      <c r="M30" s="589"/>
      <c r="N30" s="589"/>
      <c r="O30" s="589"/>
      <c r="W30" s="579"/>
    </row>
    <row r="31" spans="6:23" s="81" customFormat="1" ht="22.5" customHeight="1" thickBot="1">
      <c r="F31" s="80" t="s">
        <v>149</v>
      </c>
      <c r="I31" s="597">
        <f>I29+I21</f>
        <v>151361</v>
      </c>
      <c r="J31" s="589"/>
      <c r="K31" s="597">
        <f>K29+K21</f>
        <v>66206</v>
      </c>
      <c r="L31" s="589"/>
      <c r="M31" s="597">
        <f>M29+M21</f>
        <v>136656</v>
      </c>
      <c r="N31" s="589"/>
      <c r="O31" s="597">
        <f>O29+O21</f>
        <v>62041</v>
      </c>
      <c r="W31" s="579"/>
    </row>
    <row r="32" spans="6:20" s="81" customFormat="1" ht="9.75" customHeight="1" thickTop="1">
      <c r="F32" s="80"/>
      <c r="I32" s="77"/>
      <c r="J32" s="589"/>
      <c r="K32" s="77"/>
      <c r="L32" s="589"/>
      <c r="M32" s="77"/>
      <c r="N32" s="589"/>
      <c r="O32" s="77"/>
      <c r="T32" s="579"/>
    </row>
    <row r="33" ht="12.75" customHeight="1">
      <c r="F33" s="102"/>
    </row>
    <row r="34" spans="1:15" s="102" customFormat="1" ht="22.5" customHeight="1">
      <c r="A34" s="602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</row>
    <row r="35" spans="1:15" s="102" customFormat="1" ht="22.5" customHeight="1">
      <c r="A35" s="602"/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</row>
    <row r="36" spans="2:15" s="102" customFormat="1" ht="22.5" customHeight="1"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</row>
    <row r="37" spans="2:15" s="102" customFormat="1" ht="14.25" customHeight="1"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</row>
    <row r="38" spans="9:15" ht="22.5" customHeight="1">
      <c r="I38" s="534"/>
      <c r="O38" s="603" t="s">
        <v>1304</v>
      </c>
    </row>
  </sheetData>
  <sheetProtection/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23"/>
  <sheetViews>
    <sheetView view="pageBreakPreview" zoomScaleSheetLayoutView="100" zoomScalePageLayoutView="0" workbookViewId="0" topLeftCell="A109">
      <selection activeCell="B39" sqref="B39"/>
    </sheetView>
  </sheetViews>
  <sheetFormatPr defaultColWidth="9.140625" defaultRowHeight="21.75" customHeight="1"/>
  <cols>
    <col min="1" max="1" width="3.28125" style="609" customWidth="1"/>
    <col min="2" max="2" width="2.421875" style="609" customWidth="1"/>
    <col min="3" max="3" width="2.57421875" style="609" customWidth="1"/>
    <col min="4" max="4" width="3.7109375" style="609" customWidth="1"/>
    <col min="5" max="5" width="0.5625" style="609" customWidth="1"/>
    <col min="6" max="6" width="11.28125" style="609" customWidth="1"/>
    <col min="7" max="7" width="0.5625" style="609" customWidth="1"/>
    <col min="8" max="8" width="15.7109375" style="609" customWidth="1"/>
    <col min="9" max="9" width="9.00390625" style="609" customWidth="1"/>
    <col min="10" max="10" width="0.42578125" style="609" customWidth="1"/>
    <col min="11" max="11" width="10.7109375" style="609" customWidth="1"/>
    <col min="12" max="12" width="0.2890625" style="609" customWidth="1"/>
    <col min="13" max="13" width="10.7109375" style="609" customWidth="1"/>
    <col min="14" max="14" width="0.2890625" style="609" customWidth="1"/>
    <col min="15" max="15" width="10.7109375" style="609" customWidth="1"/>
    <col min="16" max="16" width="0.2890625" style="609" customWidth="1"/>
    <col min="17" max="17" width="10.7109375" style="609" customWidth="1"/>
    <col min="18" max="18" width="9.140625" style="609" customWidth="1"/>
    <col min="19" max="19" width="10.28125" style="609" bestFit="1" customWidth="1"/>
    <col min="20" max="16384" width="9.140625" style="609" customWidth="1"/>
  </cols>
  <sheetData>
    <row r="1" spans="1:17" ht="21.75" customHeight="1">
      <c r="A1" s="533" t="s">
        <v>620</v>
      </c>
      <c r="Q1" s="610"/>
    </row>
    <row r="2" spans="1:17" ht="13.5" customHeight="1">
      <c r="A2" s="608"/>
      <c r="Q2" s="610"/>
    </row>
    <row r="3" spans="1:13" s="81" customFormat="1" ht="21.75" customHeight="1">
      <c r="A3" s="557" t="s">
        <v>1393</v>
      </c>
      <c r="B3" s="467" t="s">
        <v>231</v>
      </c>
      <c r="C3" s="467"/>
      <c r="D3" s="467"/>
      <c r="E3" s="19"/>
      <c r="F3" s="19"/>
      <c r="M3" s="559"/>
    </row>
    <row r="4" spans="1:13" s="81" customFormat="1" ht="21.75" customHeight="1">
      <c r="A4" s="557"/>
      <c r="B4" s="467"/>
      <c r="C4" s="558" t="s">
        <v>540</v>
      </c>
      <c r="D4" s="467"/>
      <c r="E4" s="19"/>
      <c r="F4" s="19"/>
      <c r="M4" s="559"/>
    </row>
    <row r="5" spans="1:17" s="81" customFormat="1" ht="21.75" customHeight="1">
      <c r="A5" s="557"/>
      <c r="B5" s="467"/>
      <c r="C5" s="467"/>
      <c r="D5" s="467"/>
      <c r="E5" s="19"/>
      <c r="F5" s="19"/>
      <c r="K5" s="600" t="s">
        <v>488</v>
      </c>
      <c r="L5" s="600"/>
      <c r="M5" s="600"/>
      <c r="N5" s="598"/>
      <c r="O5" s="600"/>
      <c r="P5" s="600"/>
      <c r="Q5" s="600"/>
    </row>
    <row r="6" spans="1:17" s="81" customFormat="1" ht="21.75" customHeight="1">
      <c r="A6" s="557"/>
      <c r="B6" s="467"/>
      <c r="C6" s="467"/>
      <c r="D6" s="467"/>
      <c r="E6" s="19"/>
      <c r="F6" s="19"/>
      <c r="K6" s="598" t="s">
        <v>111</v>
      </c>
      <c r="L6" s="598"/>
      <c r="M6" s="598"/>
      <c r="O6" s="598" t="s">
        <v>112</v>
      </c>
      <c r="P6" s="598"/>
      <c r="Q6" s="598"/>
    </row>
    <row r="7" spans="1:17" s="81" customFormat="1" ht="21.75" customHeight="1">
      <c r="A7" s="557"/>
      <c r="B7" s="467"/>
      <c r="C7" s="467"/>
      <c r="D7" s="467"/>
      <c r="E7" s="19"/>
      <c r="F7" s="19"/>
      <c r="K7" s="611" t="s">
        <v>609</v>
      </c>
      <c r="L7" s="612"/>
      <c r="M7" s="611" t="s">
        <v>113</v>
      </c>
      <c r="O7" s="611" t="s">
        <v>609</v>
      </c>
      <c r="P7" s="612"/>
      <c r="Q7" s="611" t="s">
        <v>113</v>
      </c>
    </row>
    <row r="8" spans="1:17" s="81" customFormat="1" ht="21.75" customHeight="1">
      <c r="A8" s="557"/>
      <c r="B8" s="467"/>
      <c r="C8" s="467"/>
      <c r="D8" s="613" t="s">
        <v>232</v>
      </c>
      <c r="E8" s="613"/>
      <c r="F8" s="614"/>
      <c r="G8" s="614"/>
      <c r="K8" s="589">
        <v>746331</v>
      </c>
      <c r="L8" s="578"/>
      <c r="M8" s="589">
        <v>233971</v>
      </c>
      <c r="N8" s="578"/>
      <c r="O8" s="589">
        <v>198441</v>
      </c>
      <c r="P8" s="589"/>
      <c r="Q8" s="589">
        <v>233971</v>
      </c>
    </row>
    <row r="9" spans="1:17" s="81" customFormat="1" ht="21.75" customHeight="1">
      <c r="A9" s="557"/>
      <c r="B9" s="467"/>
      <c r="C9" s="467"/>
      <c r="D9" s="615" t="s">
        <v>233</v>
      </c>
      <c r="E9" s="615"/>
      <c r="F9" s="613" t="s">
        <v>234</v>
      </c>
      <c r="G9" s="613"/>
      <c r="K9" s="77">
        <v>4854361</v>
      </c>
      <c r="L9" s="578"/>
      <c r="M9" s="77">
        <v>564890</v>
      </c>
      <c r="N9" s="578"/>
      <c r="O9" s="77">
        <v>0</v>
      </c>
      <c r="P9" s="589"/>
      <c r="Q9" s="77">
        <v>17000</v>
      </c>
    </row>
    <row r="10" spans="1:17" s="81" customFormat="1" ht="21.75" customHeight="1">
      <c r="A10" s="557"/>
      <c r="B10" s="467"/>
      <c r="C10" s="467"/>
      <c r="D10" s="615" t="s">
        <v>235</v>
      </c>
      <c r="E10" s="615"/>
      <c r="F10" s="613" t="s">
        <v>236</v>
      </c>
      <c r="G10" s="613"/>
      <c r="K10" s="588">
        <v>-122055</v>
      </c>
      <c r="L10" s="578"/>
      <c r="M10" s="588">
        <v>-52530</v>
      </c>
      <c r="N10" s="578"/>
      <c r="O10" s="588">
        <v>-65040</v>
      </c>
      <c r="P10" s="77"/>
      <c r="Q10" s="588">
        <v>-52530</v>
      </c>
    </row>
    <row r="11" spans="1:17" s="81" customFormat="1" ht="21.75" customHeight="1">
      <c r="A11" s="557"/>
      <c r="B11" s="467"/>
      <c r="C11" s="467"/>
      <c r="D11" s="613" t="s">
        <v>237</v>
      </c>
      <c r="E11" s="613"/>
      <c r="F11" s="614"/>
      <c r="G11" s="614"/>
      <c r="K11" s="589">
        <f>SUM(K8:K10)</f>
        <v>5478637</v>
      </c>
      <c r="L11" s="578"/>
      <c r="M11" s="589">
        <f>SUM(M8:M10)</f>
        <v>746331</v>
      </c>
      <c r="N11" s="578"/>
      <c r="O11" s="589">
        <f>SUM(O8:O10)</f>
        <v>133401</v>
      </c>
      <c r="P11" s="589"/>
      <c r="Q11" s="589">
        <f>SUM(Q8:Q10)</f>
        <v>198441</v>
      </c>
    </row>
    <row r="12" spans="1:17" s="81" customFormat="1" ht="21.75" customHeight="1">
      <c r="A12" s="557"/>
      <c r="B12" s="467"/>
      <c r="C12" s="467"/>
      <c r="D12" s="615" t="s">
        <v>235</v>
      </c>
      <c r="E12" s="615"/>
      <c r="F12" s="613" t="s">
        <v>238</v>
      </c>
      <c r="G12" s="613"/>
      <c r="K12" s="589">
        <v>-266735</v>
      </c>
      <c r="L12" s="578"/>
      <c r="M12" s="589">
        <v>-114624</v>
      </c>
      <c r="N12" s="578"/>
      <c r="O12" s="589">
        <v>-65040</v>
      </c>
      <c r="P12" s="589"/>
      <c r="Q12" s="589">
        <v>-65040</v>
      </c>
    </row>
    <row r="13" spans="1:17" s="81" customFormat="1" ht="21.75" customHeight="1" thickBot="1">
      <c r="A13" s="557"/>
      <c r="B13" s="467"/>
      <c r="C13" s="467"/>
      <c r="D13" s="614"/>
      <c r="E13" s="614"/>
      <c r="F13" s="613" t="s">
        <v>186</v>
      </c>
      <c r="G13" s="613"/>
      <c r="K13" s="616">
        <f>SUM(K11:K12)</f>
        <v>5211902</v>
      </c>
      <c r="L13" s="578"/>
      <c r="M13" s="616">
        <f>SUM(M11:M12)</f>
        <v>631707</v>
      </c>
      <c r="N13" s="578"/>
      <c r="O13" s="616">
        <f>SUM(O11:O12)</f>
        <v>68361</v>
      </c>
      <c r="P13" s="589"/>
      <c r="Q13" s="616">
        <f>SUM(Q11:Q12)</f>
        <v>133401</v>
      </c>
    </row>
    <row r="14" spans="1:13" s="81" customFormat="1" ht="6" customHeight="1" thickTop="1">
      <c r="A14" s="557"/>
      <c r="B14" s="467"/>
      <c r="C14" s="467"/>
      <c r="D14" s="467"/>
      <c r="E14" s="19"/>
      <c r="F14" s="19"/>
      <c r="M14" s="559"/>
    </row>
    <row r="15" spans="3:6" s="44" customFormat="1" ht="21.75" customHeight="1">
      <c r="C15" s="45" t="s">
        <v>301</v>
      </c>
      <c r="D15" s="45"/>
      <c r="F15" s="45"/>
    </row>
    <row r="16" spans="1:17" s="620" customFormat="1" ht="18" customHeight="1">
      <c r="A16" s="618"/>
      <c r="B16" s="619"/>
      <c r="C16" s="619"/>
      <c r="D16" s="619"/>
      <c r="K16" s="621" t="s">
        <v>488</v>
      </c>
      <c r="L16" s="621"/>
      <c r="M16" s="621"/>
      <c r="N16" s="621"/>
      <c r="O16" s="621"/>
      <c r="P16" s="622"/>
      <c r="Q16" s="622"/>
    </row>
    <row r="17" spans="5:17" s="620" customFormat="1" ht="18" customHeight="1">
      <c r="E17" s="623"/>
      <c r="K17" s="621" t="s">
        <v>111</v>
      </c>
      <c r="L17" s="621"/>
      <c r="M17" s="621"/>
      <c r="O17" s="621" t="s">
        <v>112</v>
      </c>
      <c r="P17" s="624"/>
      <c r="Q17" s="624"/>
    </row>
    <row r="18" spans="2:17" s="620" customFormat="1" ht="18" customHeight="1">
      <c r="B18" s="622" t="s">
        <v>302</v>
      </c>
      <c r="C18" s="622"/>
      <c r="D18" s="622"/>
      <c r="E18" s="625"/>
      <c r="F18" s="625" t="s">
        <v>128</v>
      </c>
      <c r="G18" s="626"/>
      <c r="H18" s="622" t="s">
        <v>303</v>
      </c>
      <c r="I18" s="622"/>
      <c r="J18" s="627"/>
      <c r="K18" s="628"/>
      <c r="L18" s="629"/>
      <c r="M18" s="628"/>
      <c r="N18" s="630"/>
      <c r="O18" s="628"/>
      <c r="P18" s="629"/>
      <c r="Q18" s="628"/>
    </row>
    <row r="19" spans="2:17" s="620" customFormat="1" ht="18" customHeight="1">
      <c r="B19" s="621" t="s">
        <v>304</v>
      </c>
      <c r="C19" s="621"/>
      <c r="D19" s="621"/>
      <c r="E19" s="625"/>
      <c r="F19" s="631" t="s">
        <v>131</v>
      </c>
      <c r="G19" s="625"/>
      <c r="H19" s="621" t="s">
        <v>305</v>
      </c>
      <c r="I19" s="621"/>
      <c r="K19" s="632" t="s">
        <v>609</v>
      </c>
      <c r="L19" s="625"/>
      <c r="M19" s="632" t="s">
        <v>113</v>
      </c>
      <c r="N19" s="630"/>
      <c r="O19" s="632" t="s">
        <v>609</v>
      </c>
      <c r="P19" s="625"/>
      <c r="Q19" s="632" t="s">
        <v>113</v>
      </c>
    </row>
    <row r="20" spans="2:17" s="620" customFormat="1" ht="18" customHeight="1">
      <c r="B20" s="1083" t="s">
        <v>450</v>
      </c>
      <c r="C20" s="622"/>
      <c r="D20" s="622"/>
      <c r="E20" s="625"/>
      <c r="F20" s="625"/>
      <c r="G20" s="625"/>
      <c r="H20" s="622"/>
      <c r="I20" s="622"/>
      <c r="K20" s="638"/>
      <c r="L20" s="625"/>
      <c r="M20" s="638"/>
      <c r="N20" s="630"/>
      <c r="O20" s="638"/>
      <c r="P20" s="625"/>
      <c r="Q20" s="638"/>
    </row>
    <row r="21" spans="1:26" s="620" customFormat="1" ht="21.75" customHeight="1">
      <c r="A21" s="633"/>
      <c r="B21" s="634"/>
      <c r="C21" s="634"/>
      <c r="D21" s="634">
        <v>60</v>
      </c>
      <c r="E21" s="625"/>
      <c r="F21" s="633" t="s">
        <v>306</v>
      </c>
      <c r="H21" s="635" t="s">
        <v>307</v>
      </c>
      <c r="K21" s="636">
        <v>20971</v>
      </c>
      <c r="L21" s="636"/>
      <c r="M21" s="636">
        <v>35971</v>
      </c>
      <c r="N21" s="636"/>
      <c r="O21" s="636">
        <v>20971</v>
      </c>
      <c r="P21" s="636"/>
      <c r="Q21" s="636">
        <v>35971</v>
      </c>
      <c r="S21" s="637"/>
      <c r="T21" s="637"/>
      <c r="U21" s="637"/>
      <c r="V21" s="637"/>
      <c r="W21" s="637"/>
      <c r="X21" s="637"/>
      <c r="Y21" s="637"/>
      <c r="Z21" s="637"/>
    </row>
    <row r="22" spans="1:17" s="620" customFormat="1" ht="21.75" customHeight="1">
      <c r="A22" s="633"/>
      <c r="B22" s="638"/>
      <c r="C22" s="638"/>
      <c r="D22" s="638"/>
      <c r="E22" s="625"/>
      <c r="F22" s="633"/>
      <c r="H22" s="639" t="s">
        <v>308</v>
      </c>
      <c r="K22" s="636"/>
      <c r="L22" s="636"/>
      <c r="M22" s="636"/>
      <c r="N22" s="636"/>
      <c r="O22" s="636"/>
      <c r="P22" s="636"/>
      <c r="Q22" s="636"/>
    </row>
    <row r="23" spans="1:17" s="620" customFormat="1" ht="21.75" customHeight="1">
      <c r="A23" s="633"/>
      <c r="B23" s="638"/>
      <c r="C23" s="638"/>
      <c r="D23" s="638"/>
      <c r="E23" s="625"/>
      <c r="F23" s="633"/>
      <c r="H23" s="635" t="s">
        <v>309</v>
      </c>
      <c r="K23" s="636"/>
      <c r="L23" s="636"/>
      <c r="M23" s="636"/>
      <c r="N23" s="636"/>
      <c r="O23" s="636"/>
      <c r="P23" s="636"/>
      <c r="Q23" s="636"/>
    </row>
    <row r="24" spans="1:17" s="620" customFormat="1" ht="21.75" customHeight="1">
      <c r="A24" s="633"/>
      <c r="B24" s="638"/>
      <c r="C24" s="638"/>
      <c r="D24" s="638"/>
      <c r="E24" s="625"/>
      <c r="F24" s="633"/>
      <c r="H24" s="620" t="s">
        <v>310</v>
      </c>
      <c r="K24" s="636"/>
      <c r="L24" s="636"/>
      <c r="M24" s="636"/>
      <c r="N24" s="636"/>
      <c r="O24" s="636"/>
      <c r="P24" s="636"/>
      <c r="Q24" s="636"/>
    </row>
    <row r="25" spans="8:17" s="620" customFormat="1" ht="21.75" customHeight="1">
      <c r="H25" s="620" t="s">
        <v>311</v>
      </c>
      <c r="K25" s="636"/>
      <c r="L25" s="636"/>
      <c r="M25" s="636"/>
      <c r="N25" s="636"/>
      <c r="O25" s="636"/>
      <c r="P25" s="636"/>
      <c r="Q25" s="636"/>
    </row>
    <row r="26" spans="8:17" s="620" customFormat="1" ht="21.75" customHeight="1">
      <c r="H26" s="639" t="s">
        <v>312</v>
      </c>
      <c r="K26" s="636"/>
      <c r="L26" s="636"/>
      <c r="M26" s="636"/>
      <c r="N26" s="636"/>
      <c r="O26" s="636"/>
      <c r="P26" s="636"/>
      <c r="Q26" s="636"/>
    </row>
    <row r="27" spans="8:17" s="620" customFormat="1" ht="21.75" customHeight="1">
      <c r="H27" s="639" t="s">
        <v>313</v>
      </c>
      <c r="K27" s="636"/>
      <c r="L27" s="636"/>
      <c r="M27" s="636"/>
      <c r="N27" s="636"/>
      <c r="O27" s="636"/>
      <c r="P27" s="636"/>
      <c r="Q27" s="636"/>
    </row>
    <row r="28" spans="8:17" s="620" customFormat="1" ht="21.75" customHeight="1">
      <c r="H28" s="639" t="s">
        <v>314</v>
      </c>
      <c r="K28" s="636"/>
      <c r="L28" s="636"/>
      <c r="M28" s="636"/>
      <c r="N28" s="636"/>
      <c r="O28" s="636"/>
      <c r="P28" s="636"/>
      <c r="Q28" s="636"/>
    </row>
    <row r="29" spans="11:17" s="620" customFormat="1" ht="3" customHeight="1">
      <c r="K29" s="636"/>
      <c r="L29" s="636"/>
      <c r="M29" s="636"/>
      <c r="N29" s="636"/>
      <c r="O29" s="636"/>
      <c r="P29" s="636"/>
      <c r="Q29" s="636"/>
    </row>
    <row r="30" spans="1:25" s="620" customFormat="1" ht="21.75" customHeight="1">
      <c r="A30" s="633"/>
      <c r="B30" s="634"/>
      <c r="C30" s="634"/>
      <c r="D30" s="634">
        <v>65</v>
      </c>
      <c r="E30" s="625"/>
      <c r="F30" s="633" t="s">
        <v>306</v>
      </c>
      <c r="H30" s="635" t="s">
        <v>307</v>
      </c>
      <c r="K30" s="636">
        <v>36545</v>
      </c>
      <c r="L30" s="636"/>
      <c r="M30" s="636">
        <v>52805</v>
      </c>
      <c r="N30" s="636"/>
      <c r="O30" s="636">
        <v>36545</v>
      </c>
      <c r="P30" s="636"/>
      <c r="Q30" s="636">
        <v>52805</v>
      </c>
      <c r="S30" s="637"/>
      <c r="T30" s="637"/>
      <c r="U30" s="637"/>
      <c r="V30" s="637"/>
      <c r="W30" s="637"/>
      <c r="X30" s="637"/>
      <c r="Y30" s="637"/>
    </row>
    <row r="31" spans="8:17" s="620" customFormat="1" ht="21.75" customHeight="1">
      <c r="H31" s="639" t="s">
        <v>315</v>
      </c>
      <c r="K31" s="636"/>
      <c r="L31" s="636"/>
      <c r="M31" s="636"/>
      <c r="N31" s="636"/>
      <c r="O31" s="636"/>
      <c r="P31" s="636"/>
      <c r="Q31" s="636"/>
    </row>
    <row r="32" spans="8:17" s="620" customFormat="1" ht="21.75" customHeight="1">
      <c r="H32" s="635" t="s">
        <v>309</v>
      </c>
      <c r="K32" s="636"/>
      <c r="L32" s="636"/>
      <c r="M32" s="636"/>
      <c r="N32" s="636"/>
      <c r="O32" s="636"/>
      <c r="P32" s="636"/>
      <c r="Q32" s="636"/>
    </row>
    <row r="33" spans="8:17" s="620" customFormat="1" ht="21.75" customHeight="1">
      <c r="H33" s="620" t="s">
        <v>316</v>
      </c>
      <c r="K33" s="636"/>
      <c r="L33" s="636"/>
      <c r="M33" s="636"/>
      <c r="N33" s="636"/>
      <c r="O33" s="636"/>
      <c r="P33" s="636"/>
      <c r="Q33" s="636"/>
    </row>
    <row r="34" spans="8:17" s="620" customFormat="1" ht="21.75" customHeight="1">
      <c r="H34" s="620" t="s">
        <v>311</v>
      </c>
      <c r="K34" s="636"/>
      <c r="L34" s="636"/>
      <c r="M34" s="636"/>
      <c r="N34" s="636"/>
      <c r="O34" s="636"/>
      <c r="P34" s="636"/>
      <c r="Q34" s="636"/>
    </row>
    <row r="35" spans="8:17" s="620" customFormat="1" ht="21.75" customHeight="1">
      <c r="H35" s="639" t="s">
        <v>317</v>
      </c>
      <c r="K35" s="636"/>
      <c r="L35" s="636"/>
      <c r="M35" s="636"/>
      <c r="N35" s="636"/>
      <c r="O35" s="636"/>
      <c r="P35" s="636"/>
      <c r="Q35" s="636"/>
    </row>
    <row r="36" spans="8:17" s="620" customFormat="1" ht="21.75" customHeight="1">
      <c r="H36" s="639" t="s">
        <v>318</v>
      </c>
      <c r="K36" s="636"/>
      <c r="L36" s="636"/>
      <c r="M36" s="636"/>
      <c r="N36" s="636"/>
      <c r="O36" s="636"/>
      <c r="P36" s="636"/>
      <c r="Q36" s="636"/>
    </row>
    <row r="37" spans="8:17" s="620" customFormat="1" ht="21.75" customHeight="1">
      <c r="H37" s="639" t="s">
        <v>319</v>
      </c>
      <c r="K37" s="636"/>
      <c r="L37" s="636"/>
      <c r="M37" s="636"/>
      <c r="N37" s="636"/>
      <c r="O37" s="636"/>
      <c r="P37" s="636"/>
      <c r="Q37" s="636"/>
    </row>
    <row r="38" spans="8:17" ht="3" customHeight="1">
      <c r="H38" s="617"/>
      <c r="K38" s="560"/>
      <c r="L38" s="560"/>
      <c r="M38" s="560"/>
      <c r="N38" s="560"/>
      <c r="O38" s="560"/>
      <c r="P38" s="560"/>
      <c r="Q38" s="560"/>
    </row>
    <row r="39" spans="1:17" s="80" customFormat="1" ht="19.5" customHeight="1">
      <c r="A39" s="967"/>
      <c r="B39" s="967"/>
      <c r="C39" s="967"/>
      <c r="D39" s="967"/>
      <c r="E39" s="968"/>
      <c r="F39" s="967"/>
      <c r="G39" s="967"/>
      <c r="H39" s="967"/>
      <c r="I39" s="967"/>
      <c r="J39" s="967"/>
      <c r="K39" s="967"/>
      <c r="L39" s="967"/>
      <c r="M39" s="967"/>
      <c r="N39" s="967"/>
      <c r="O39" s="967"/>
      <c r="P39" s="967"/>
      <c r="Q39" s="967"/>
    </row>
    <row r="40" spans="3:13" s="80" customFormat="1" ht="19.5" customHeight="1">
      <c r="C40" s="81"/>
      <c r="G40" s="81"/>
      <c r="H40" s="81"/>
      <c r="I40" s="81"/>
      <c r="J40" s="81"/>
      <c r="K40" s="81"/>
      <c r="L40" s="81"/>
      <c r="M40" s="81"/>
    </row>
    <row r="41" spans="2:17" s="102" customFormat="1" ht="16.5" customHeight="1">
      <c r="B41" s="576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Q41" s="603" t="s">
        <v>1305</v>
      </c>
    </row>
    <row r="42" spans="1:17" ht="21.75" customHeight="1">
      <c r="A42" s="533" t="s">
        <v>620</v>
      </c>
      <c r="Q42" s="610"/>
    </row>
    <row r="43" spans="1:17" ht="9" customHeight="1">
      <c r="A43" s="608"/>
      <c r="Q43" s="610"/>
    </row>
    <row r="44" spans="1:13" s="81" customFormat="1" ht="21.75" customHeight="1">
      <c r="A44" s="557" t="s">
        <v>1393</v>
      </c>
      <c r="B44" s="467" t="s">
        <v>1394</v>
      </c>
      <c r="C44" s="467"/>
      <c r="D44" s="467"/>
      <c r="E44" s="19"/>
      <c r="F44" s="19"/>
      <c r="M44" s="559"/>
    </row>
    <row r="45" spans="1:17" s="620" customFormat="1" ht="15.75" customHeight="1">
      <c r="A45" s="618"/>
      <c r="B45" s="619"/>
      <c r="C45" s="619"/>
      <c r="D45" s="619"/>
      <c r="K45" s="621" t="s">
        <v>488</v>
      </c>
      <c r="L45" s="621"/>
      <c r="M45" s="621"/>
      <c r="N45" s="621"/>
      <c r="O45" s="621"/>
      <c r="P45" s="622"/>
      <c r="Q45" s="622"/>
    </row>
    <row r="46" spans="5:17" s="620" customFormat="1" ht="15.75" customHeight="1">
      <c r="E46" s="623"/>
      <c r="K46" s="621" t="s">
        <v>111</v>
      </c>
      <c r="L46" s="621"/>
      <c r="M46" s="621"/>
      <c r="O46" s="621" t="s">
        <v>112</v>
      </c>
      <c r="P46" s="624"/>
      <c r="Q46" s="624"/>
    </row>
    <row r="47" spans="2:17" s="620" customFormat="1" ht="15.75" customHeight="1">
      <c r="B47" s="622" t="s">
        <v>302</v>
      </c>
      <c r="C47" s="622"/>
      <c r="D47" s="622"/>
      <c r="E47" s="625"/>
      <c r="F47" s="625" t="s">
        <v>128</v>
      </c>
      <c r="G47" s="626"/>
      <c r="H47" s="622" t="s">
        <v>303</v>
      </c>
      <c r="I47" s="622"/>
      <c r="J47" s="627"/>
      <c r="K47" s="628"/>
      <c r="L47" s="629"/>
      <c r="M47" s="628"/>
      <c r="N47" s="630"/>
      <c r="O47" s="628"/>
      <c r="P47" s="629"/>
      <c r="Q47" s="628"/>
    </row>
    <row r="48" spans="2:17" s="620" customFormat="1" ht="15.75" customHeight="1">
      <c r="B48" s="621" t="s">
        <v>304</v>
      </c>
      <c r="C48" s="621"/>
      <c r="D48" s="621"/>
      <c r="E48" s="625"/>
      <c r="F48" s="631" t="s">
        <v>131</v>
      </c>
      <c r="G48" s="625"/>
      <c r="H48" s="621" t="s">
        <v>305</v>
      </c>
      <c r="I48" s="621"/>
      <c r="K48" s="632" t="s">
        <v>609</v>
      </c>
      <c r="L48" s="625"/>
      <c r="M48" s="632" t="s">
        <v>113</v>
      </c>
      <c r="N48" s="630"/>
      <c r="O48" s="632" t="s">
        <v>609</v>
      </c>
      <c r="P48" s="625"/>
      <c r="Q48" s="632" t="s">
        <v>113</v>
      </c>
    </row>
    <row r="49" spans="2:17" s="620" customFormat="1" ht="19.5" customHeight="1">
      <c r="B49" s="1082" t="s">
        <v>1523</v>
      </c>
      <c r="C49" s="622"/>
      <c r="D49" s="622"/>
      <c r="E49" s="625"/>
      <c r="F49" s="625"/>
      <c r="G49" s="625"/>
      <c r="H49" s="622"/>
      <c r="I49" s="622"/>
      <c r="K49" s="638"/>
      <c r="L49" s="625"/>
      <c r="M49" s="638"/>
      <c r="N49" s="630"/>
      <c r="O49" s="638"/>
      <c r="P49" s="625"/>
      <c r="Q49" s="638"/>
    </row>
    <row r="50" spans="1:25" s="620" customFormat="1" ht="19.5" customHeight="1">
      <c r="A50" s="633"/>
      <c r="B50" s="634"/>
      <c r="C50" s="634"/>
      <c r="D50" s="634">
        <v>70</v>
      </c>
      <c r="E50" s="625"/>
      <c r="F50" s="633" t="s">
        <v>306</v>
      </c>
      <c r="H50" s="635" t="s">
        <v>307</v>
      </c>
      <c r="K50" s="636">
        <v>39340</v>
      </c>
      <c r="L50" s="636"/>
      <c r="M50" s="636">
        <v>56860</v>
      </c>
      <c r="N50" s="636"/>
      <c r="O50" s="636">
        <v>39340</v>
      </c>
      <c r="P50" s="636"/>
      <c r="Q50" s="636">
        <v>56860</v>
      </c>
      <c r="S50" s="637"/>
      <c r="T50" s="637"/>
      <c r="U50" s="637"/>
      <c r="V50" s="637"/>
      <c r="W50" s="637"/>
      <c r="X50" s="637"/>
      <c r="Y50" s="637"/>
    </row>
    <row r="51" spans="2:17" s="620" customFormat="1" ht="19.5" customHeight="1">
      <c r="B51" s="638"/>
      <c r="C51" s="638"/>
      <c r="D51" s="638"/>
      <c r="H51" s="639" t="s">
        <v>320</v>
      </c>
      <c r="K51" s="636"/>
      <c r="L51" s="636"/>
      <c r="M51" s="636"/>
      <c r="N51" s="636"/>
      <c r="O51" s="636"/>
      <c r="P51" s="636"/>
      <c r="Q51" s="636"/>
    </row>
    <row r="52" spans="2:17" s="620" customFormat="1" ht="19.5" customHeight="1">
      <c r="B52" s="638"/>
      <c r="C52" s="638"/>
      <c r="D52" s="638"/>
      <c r="H52" s="635" t="s">
        <v>309</v>
      </c>
      <c r="K52" s="636"/>
      <c r="L52" s="636"/>
      <c r="M52" s="636"/>
      <c r="N52" s="636"/>
      <c r="O52" s="636"/>
      <c r="P52" s="636"/>
      <c r="Q52" s="636"/>
    </row>
    <row r="53" spans="2:17" s="620" customFormat="1" ht="19.5" customHeight="1">
      <c r="B53" s="638"/>
      <c r="C53" s="638"/>
      <c r="D53" s="638"/>
      <c r="H53" s="620" t="s">
        <v>321</v>
      </c>
      <c r="K53" s="636"/>
      <c r="L53" s="636"/>
      <c r="M53" s="636"/>
      <c r="N53" s="636"/>
      <c r="O53" s="636"/>
      <c r="P53" s="636"/>
      <c r="Q53" s="636"/>
    </row>
    <row r="54" spans="8:17" s="620" customFormat="1" ht="19.5" customHeight="1">
      <c r="H54" s="620" t="s">
        <v>311</v>
      </c>
      <c r="K54" s="636"/>
      <c r="L54" s="636"/>
      <c r="M54" s="636"/>
      <c r="N54" s="636"/>
      <c r="O54" s="636"/>
      <c r="P54" s="636"/>
      <c r="Q54" s="636"/>
    </row>
    <row r="55" spans="8:17" s="620" customFormat="1" ht="19.5" customHeight="1">
      <c r="H55" s="639" t="s">
        <v>317</v>
      </c>
      <c r="K55" s="636"/>
      <c r="L55" s="636"/>
      <c r="M55" s="636"/>
      <c r="N55" s="636"/>
      <c r="O55" s="636"/>
      <c r="P55" s="636"/>
      <c r="Q55" s="636"/>
    </row>
    <row r="56" spans="8:17" s="620" customFormat="1" ht="19.5" customHeight="1">
      <c r="H56" s="639" t="s">
        <v>322</v>
      </c>
      <c r="K56" s="636"/>
      <c r="L56" s="636"/>
      <c r="M56" s="636"/>
      <c r="N56" s="636"/>
      <c r="O56" s="636"/>
      <c r="P56" s="636"/>
      <c r="Q56" s="636"/>
    </row>
    <row r="57" spans="8:17" s="620" customFormat="1" ht="19.5" customHeight="1">
      <c r="H57" s="639" t="s">
        <v>319</v>
      </c>
      <c r="K57" s="636"/>
      <c r="L57" s="636"/>
      <c r="M57" s="636"/>
      <c r="N57" s="636"/>
      <c r="O57" s="636"/>
      <c r="P57" s="636"/>
      <c r="Q57" s="636"/>
    </row>
    <row r="58" spans="8:17" s="620" customFormat="1" ht="2.25" customHeight="1">
      <c r="H58" s="639"/>
      <c r="K58" s="636"/>
      <c r="L58" s="636"/>
      <c r="M58" s="636"/>
      <c r="N58" s="636"/>
      <c r="O58" s="636"/>
      <c r="P58" s="636"/>
      <c r="Q58" s="636"/>
    </row>
    <row r="59" spans="1:25" s="620" customFormat="1" ht="19.5" customHeight="1">
      <c r="A59" s="633"/>
      <c r="B59" s="634"/>
      <c r="C59" s="634"/>
      <c r="D59" s="634">
        <v>65</v>
      </c>
      <c r="E59" s="625"/>
      <c r="F59" s="633" t="s">
        <v>306</v>
      </c>
      <c r="H59" s="635" t="s">
        <v>307</v>
      </c>
      <c r="K59" s="636">
        <v>36545</v>
      </c>
      <c r="L59" s="636"/>
      <c r="M59" s="636">
        <v>52805</v>
      </c>
      <c r="N59" s="636"/>
      <c r="O59" s="636">
        <v>36545</v>
      </c>
      <c r="P59" s="636"/>
      <c r="Q59" s="636">
        <v>52805</v>
      </c>
      <c r="S59" s="637"/>
      <c r="T59" s="637"/>
      <c r="U59" s="637"/>
      <c r="V59" s="637"/>
      <c r="W59" s="637"/>
      <c r="X59" s="637"/>
      <c r="Y59" s="637"/>
    </row>
    <row r="60" spans="2:17" s="620" customFormat="1" ht="19.5" customHeight="1">
      <c r="B60" s="622"/>
      <c r="C60" s="622"/>
      <c r="D60" s="622"/>
      <c r="H60" s="639" t="s">
        <v>323</v>
      </c>
      <c r="K60" s="636"/>
      <c r="L60" s="636"/>
      <c r="M60" s="636"/>
      <c r="N60" s="636"/>
      <c r="O60" s="636"/>
      <c r="P60" s="636"/>
      <c r="Q60" s="636"/>
    </row>
    <row r="61" spans="8:17" s="620" customFormat="1" ht="19.5" customHeight="1">
      <c r="H61" s="635" t="s">
        <v>309</v>
      </c>
      <c r="K61" s="636"/>
      <c r="L61" s="636"/>
      <c r="M61" s="636"/>
      <c r="N61" s="636"/>
      <c r="O61" s="636"/>
      <c r="P61" s="636"/>
      <c r="Q61" s="636"/>
    </row>
    <row r="62" spans="2:17" s="620" customFormat="1" ht="19.5" customHeight="1">
      <c r="B62" s="634"/>
      <c r="C62" s="634"/>
      <c r="D62" s="634"/>
      <c r="H62" s="620" t="s">
        <v>316</v>
      </c>
      <c r="K62" s="636"/>
      <c r="L62" s="636"/>
      <c r="M62" s="636"/>
      <c r="N62" s="636"/>
      <c r="O62" s="636"/>
      <c r="P62" s="636"/>
      <c r="Q62" s="636"/>
    </row>
    <row r="63" spans="2:17" s="620" customFormat="1" ht="19.5" customHeight="1">
      <c r="B63" s="638"/>
      <c r="C63" s="638"/>
      <c r="D63" s="638"/>
      <c r="H63" s="620" t="s">
        <v>311</v>
      </c>
      <c r="K63" s="636"/>
      <c r="L63" s="636"/>
      <c r="M63" s="636"/>
      <c r="N63" s="636"/>
      <c r="O63" s="636"/>
      <c r="P63" s="636"/>
      <c r="Q63" s="636"/>
    </row>
    <row r="64" spans="2:17" s="620" customFormat="1" ht="19.5" customHeight="1">
      <c r="B64" s="638"/>
      <c r="C64" s="638"/>
      <c r="D64" s="638"/>
      <c r="H64" s="639" t="s">
        <v>317</v>
      </c>
      <c r="K64" s="636"/>
      <c r="L64" s="636"/>
      <c r="M64" s="636"/>
      <c r="N64" s="636"/>
      <c r="O64" s="636"/>
      <c r="P64" s="636"/>
      <c r="Q64" s="636"/>
    </row>
    <row r="65" spans="2:17" s="620" customFormat="1" ht="19.5" customHeight="1">
      <c r="B65" s="638"/>
      <c r="C65" s="638"/>
      <c r="D65" s="638"/>
      <c r="H65" s="639" t="s">
        <v>318</v>
      </c>
      <c r="K65" s="636"/>
      <c r="L65" s="636"/>
      <c r="M65" s="636"/>
      <c r="N65" s="636"/>
      <c r="O65" s="636"/>
      <c r="P65" s="636"/>
      <c r="Q65" s="636"/>
    </row>
    <row r="66" spans="8:17" s="620" customFormat="1" ht="19.5" customHeight="1">
      <c r="H66" s="639" t="s">
        <v>319</v>
      </c>
      <c r="K66" s="640"/>
      <c r="L66" s="640"/>
      <c r="M66" s="640"/>
      <c r="N66" s="640"/>
      <c r="O66" s="640"/>
      <c r="P66" s="640"/>
      <c r="Q66" s="640"/>
    </row>
    <row r="67" spans="2:17" s="620" customFormat="1" ht="19.5" customHeight="1">
      <c r="B67" s="620" t="s">
        <v>149</v>
      </c>
      <c r="D67" s="1084">
        <v>260</v>
      </c>
      <c r="H67" s="639"/>
      <c r="K67" s="1090">
        <f>+K59+K50+K30+K21</f>
        <v>133401</v>
      </c>
      <c r="L67" s="636"/>
      <c r="M67" s="1090">
        <f>+M59+M50+M30+M21</f>
        <v>198441</v>
      </c>
      <c r="N67" s="636"/>
      <c r="O67" s="1090">
        <f>+O59+O50+O30+O21</f>
        <v>133401</v>
      </c>
      <c r="P67" s="636"/>
      <c r="Q67" s="1090">
        <f>+Q59+Q50+Q30+Q21</f>
        <v>198441</v>
      </c>
    </row>
    <row r="68" spans="8:17" s="620" customFormat="1" ht="3.75" customHeight="1">
      <c r="H68" s="639"/>
      <c r="K68" s="640"/>
      <c r="L68" s="640"/>
      <c r="M68" s="640"/>
      <c r="N68" s="640"/>
      <c r="O68" s="640"/>
      <c r="P68" s="640"/>
      <c r="Q68" s="640"/>
    </row>
    <row r="69" spans="2:17" s="620" customFormat="1" ht="18.75">
      <c r="B69" s="627" t="s">
        <v>114</v>
      </c>
      <c r="H69" s="639"/>
      <c r="K69" s="640"/>
      <c r="L69" s="640"/>
      <c r="M69" s="640"/>
      <c r="N69" s="640"/>
      <c r="O69" s="640"/>
      <c r="P69" s="640"/>
      <c r="Q69" s="640"/>
    </row>
    <row r="70" spans="1:25" s="620" customFormat="1" ht="19.5" customHeight="1">
      <c r="A70" s="633"/>
      <c r="C70" s="1173">
        <v>630</v>
      </c>
      <c r="D70" s="1173"/>
      <c r="E70" s="625"/>
      <c r="F70" s="633" t="s">
        <v>324</v>
      </c>
      <c r="H70" s="619" t="s">
        <v>307</v>
      </c>
      <c r="K70" s="636">
        <v>572985</v>
      </c>
      <c r="L70" s="636"/>
      <c r="M70" s="636">
        <v>547890</v>
      </c>
      <c r="N70" s="636"/>
      <c r="O70" s="636">
        <v>0</v>
      </c>
      <c r="P70" s="636"/>
      <c r="Q70" s="636">
        <v>0</v>
      </c>
      <c r="S70" s="637"/>
      <c r="T70" s="637"/>
      <c r="U70" s="637"/>
      <c r="V70" s="637"/>
      <c r="W70" s="637"/>
      <c r="X70" s="637"/>
      <c r="Y70" s="637"/>
    </row>
    <row r="71" spans="6:17" s="620" customFormat="1" ht="19.5" customHeight="1">
      <c r="F71" s="633" t="s">
        <v>325</v>
      </c>
      <c r="H71" s="620" t="s">
        <v>1482</v>
      </c>
      <c r="K71" s="636"/>
      <c r="L71" s="636"/>
      <c r="M71" s="636"/>
      <c r="N71" s="636"/>
      <c r="O71" s="636"/>
      <c r="P71" s="636"/>
      <c r="Q71" s="636"/>
    </row>
    <row r="72" spans="6:17" s="620" customFormat="1" ht="19.5" customHeight="1">
      <c r="F72" s="633" t="s">
        <v>327</v>
      </c>
      <c r="H72" s="620" t="s">
        <v>328</v>
      </c>
      <c r="K72" s="636"/>
      <c r="L72" s="636"/>
      <c r="M72" s="636"/>
      <c r="N72" s="636"/>
      <c r="O72" s="636"/>
      <c r="P72" s="636"/>
      <c r="Q72" s="636"/>
    </row>
    <row r="73" spans="6:17" s="620" customFormat="1" ht="19.5" customHeight="1">
      <c r="F73" s="633" t="s">
        <v>329</v>
      </c>
      <c r="H73" s="619" t="s">
        <v>309</v>
      </c>
      <c r="K73" s="636"/>
      <c r="L73" s="636"/>
      <c r="M73" s="636"/>
      <c r="N73" s="636"/>
      <c r="O73" s="636"/>
      <c r="P73" s="636"/>
      <c r="Q73" s="636"/>
    </row>
    <row r="74" spans="6:17" s="620" customFormat="1" ht="19.5" customHeight="1">
      <c r="F74" s="633" t="s">
        <v>330</v>
      </c>
      <c r="H74" s="620" t="s">
        <v>598</v>
      </c>
      <c r="K74" s="636"/>
      <c r="L74" s="636"/>
      <c r="M74" s="636"/>
      <c r="N74" s="636"/>
      <c r="O74" s="636"/>
      <c r="P74" s="636"/>
      <c r="Q74" s="636"/>
    </row>
    <row r="75" spans="6:17" s="620" customFormat="1" ht="19.5" customHeight="1">
      <c r="F75" s="641" t="s">
        <v>331</v>
      </c>
      <c r="H75" s="620" t="s">
        <v>332</v>
      </c>
      <c r="K75" s="636"/>
      <c r="L75" s="636"/>
      <c r="M75" s="636"/>
      <c r="N75" s="636"/>
      <c r="O75" s="636"/>
      <c r="P75" s="636"/>
      <c r="Q75" s="636"/>
    </row>
    <row r="76" spans="6:17" s="620" customFormat="1" ht="19.5" customHeight="1">
      <c r="F76" s="633"/>
      <c r="H76" s="620" t="s">
        <v>333</v>
      </c>
      <c r="K76" s="636"/>
      <c r="L76" s="636"/>
      <c r="M76" s="636"/>
      <c r="N76" s="636"/>
      <c r="O76" s="636"/>
      <c r="P76" s="636"/>
      <c r="Q76" s="636"/>
    </row>
    <row r="77" spans="8:17" s="620" customFormat="1" ht="19.5" customHeight="1">
      <c r="H77" s="620" t="s">
        <v>334</v>
      </c>
      <c r="K77" s="636"/>
      <c r="L77" s="636"/>
      <c r="M77" s="636"/>
      <c r="N77" s="636"/>
      <c r="O77" s="636"/>
      <c r="P77" s="636"/>
      <c r="Q77" s="636"/>
    </row>
    <row r="78" spans="8:17" s="620" customFormat="1" ht="19.5" customHeight="1">
      <c r="H78" s="620" t="s">
        <v>335</v>
      </c>
      <c r="K78" s="636"/>
      <c r="L78" s="636"/>
      <c r="M78" s="636"/>
      <c r="N78" s="636"/>
      <c r="O78" s="636"/>
      <c r="P78" s="636"/>
      <c r="Q78" s="636"/>
    </row>
    <row r="79" spans="8:17" s="620" customFormat="1" ht="19.5" customHeight="1">
      <c r="H79" s="620" t="s">
        <v>597</v>
      </c>
      <c r="K79" s="636"/>
      <c r="L79" s="636"/>
      <c r="M79" s="636"/>
      <c r="N79" s="636"/>
      <c r="O79" s="636"/>
      <c r="P79" s="636"/>
      <c r="Q79" s="636"/>
    </row>
    <row r="80" spans="8:17" s="620" customFormat="1" ht="19.5" customHeight="1">
      <c r="H80" s="620" t="s">
        <v>336</v>
      </c>
      <c r="K80" s="636"/>
      <c r="L80" s="636"/>
      <c r="M80" s="636"/>
      <c r="N80" s="636"/>
      <c r="O80" s="636"/>
      <c r="P80" s="636"/>
      <c r="Q80" s="636"/>
    </row>
    <row r="81" spans="8:17" s="620" customFormat="1" ht="19.5" customHeight="1">
      <c r="H81" s="639" t="s">
        <v>337</v>
      </c>
      <c r="K81" s="636"/>
      <c r="L81" s="636"/>
      <c r="M81" s="636"/>
      <c r="N81" s="636"/>
      <c r="O81" s="636"/>
      <c r="P81" s="636"/>
      <c r="Q81" s="636"/>
    </row>
    <row r="82" spans="8:17" s="620" customFormat="1" ht="19.5" customHeight="1">
      <c r="H82" s="639" t="s">
        <v>338</v>
      </c>
      <c r="K82" s="636"/>
      <c r="L82" s="636"/>
      <c r="M82" s="636"/>
      <c r="N82" s="636"/>
      <c r="O82" s="636"/>
      <c r="P82" s="636"/>
      <c r="Q82" s="636"/>
    </row>
    <row r="83" spans="1:17" s="1087" customFormat="1" ht="16.5" customHeight="1">
      <c r="A83" s="1086"/>
      <c r="B83" s="1086"/>
      <c r="C83" s="1086"/>
      <c r="D83" s="1086"/>
      <c r="E83" s="279"/>
      <c r="F83" s="1086"/>
      <c r="G83" s="1086"/>
      <c r="H83" s="1086"/>
      <c r="I83" s="1086"/>
      <c r="J83" s="1086"/>
      <c r="K83" s="1086"/>
      <c r="L83" s="1086"/>
      <c r="M83" s="1086"/>
      <c r="N83" s="1086"/>
      <c r="O83" s="1086"/>
      <c r="P83" s="1086"/>
      <c r="Q83" s="1086"/>
    </row>
    <row r="84" spans="3:13" s="1087" customFormat="1" ht="16.5" customHeight="1">
      <c r="C84" s="278"/>
      <c r="G84" s="278"/>
      <c r="H84" s="278"/>
      <c r="I84" s="278"/>
      <c r="J84" s="278"/>
      <c r="K84" s="278"/>
      <c r="L84" s="278"/>
      <c r="M84" s="278"/>
    </row>
    <row r="85" spans="2:17" s="80" customFormat="1" ht="14.25" customHeight="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Q85" s="1085" t="s">
        <v>1306</v>
      </c>
    </row>
    <row r="86" spans="1:17" ht="21.75" customHeight="1">
      <c r="A86" s="533" t="s">
        <v>620</v>
      </c>
      <c r="Q86" s="610"/>
    </row>
    <row r="87" spans="1:17" ht="21.75" customHeight="1">
      <c r="A87" s="608"/>
      <c r="Q87" s="610"/>
    </row>
    <row r="88" spans="1:13" s="81" customFormat="1" ht="21.75" customHeight="1">
      <c r="A88" s="557" t="s">
        <v>1393</v>
      </c>
      <c r="B88" s="467" t="s">
        <v>1394</v>
      </c>
      <c r="C88" s="467"/>
      <c r="D88" s="467"/>
      <c r="E88" s="19"/>
      <c r="F88" s="19"/>
      <c r="M88" s="559"/>
    </row>
    <row r="89" spans="1:17" s="620" customFormat="1" ht="21.75" customHeight="1">
      <c r="A89" s="618"/>
      <c r="B89" s="619"/>
      <c r="C89" s="619"/>
      <c r="D89" s="619"/>
      <c r="K89" s="621" t="s">
        <v>488</v>
      </c>
      <c r="L89" s="621"/>
      <c r="M89" s="621"/>
      <c r="N89" s="621"/>
      <c r="O89" s="621"/>
      <c r="P89" s="622"/>
      <c r="Q89" s="622"/>
    </row>
    <row r="90" spans="5:17" s="620" customFormat="1" ht="21.75" customHeight="1">
      <c r="E90" s="623"/>
      <c r="K90" s="621" t="s">
        <v>111</v>
      </c>
      <c r="L90" s="621"/>
      <c r="M90" s="621"/>
      <c r="O90" s="621" t="s">
        <v>112</v>
      </c>
      <c r="P90" s="624"/>
      <c r="Q90" s="624"/>
    </row>
    <row r="91" spans="2:17" s="620" customFormat="1" ht="21.75" customHeight="1">
      <c r="B91" s="622" t="s">
        <v>302</v>
      </c>
      <c r="C91" s="622"/>
      <c r="D91" s="622"/>
      <c r="E91" s="625"/>
      <c r="F91" s="625" t="s">
        <v>128</v>
      </c>
      <c r="G91" s="626"/>
      <c r="H91" s="622" t="s">
        <v>303</v>
      </c>
      <c r="I91" s="622"/>
      <c r="J91" s="627"/>
      <c r="K91" s="628" t="s">
        <v>609</v>
      </c>
      <c r="L91" s="629"/>
      <c r="M91" s="628" t="s">
        <v>113</v>
      </c>
      <c r="N91" s="630"/>
      <c r="O91" s="628" t="s">
        <v>609</v>
      </c>
      <c r="P91" s="629"/>
      <c r="Q91" s="628" t="s">
        <v>113</v>
      </c>
    </row>
    <row r="92" spans="2:17" s="620" customFormat="1" ht="21.75" customHeight="1">
      <c r="B92" s="621" t="s">
        <v>304</v>
      </c>
      <c r="C92" s="621"/>
      <c r="D92" s="621"/>
      <c r="E92" s="631"/>
      <c r="F92" s="631" t="s">
        <v>131</v>
      </c>
      <c r="G92" s="625"/>
      <c r="H92" s="621" t="s">
        <v>305</v>
      </c>
      <c r="I92" s="621"/>
      <c r="K92" s="632"/>
      <c r="L92" s="625"/>
      <c r="M92" s="632"/>
      <c r="N92" s="630"/>
      <c r="O92" s="632"/>
      <c r="P92" s="625"/>
      <c r="Q92" s="632"/>
    </row>
    <row r="93" spans="2:17" s="620" customFormat="1" ht="21.75" customHeight="1">
      <c r="B93" s="1082" t="s">
        <v>1524</v>
      </c>
      <c r="C93" s="622"/>
      <c r="D93" s="622"/>
      <c r="E93" s="625"/>
      <c r="F93" s="625"/>
      <c r="G93" s="625"/>
      <c r="H93" s="622"/>
      <c r="I93" s="622"/>
      <c r="K93" s="638"/>
      <c r="L93" s="625"/>
      <c r="M93" s="638"/>
      <c r="N93" s="630"/>
      <c r="O93" s="638"/>
      <c r="P93" s="625"/>
      <c r="Q93" s="638"/>
    </row>
    <row r="94" spans="1:25" s="620" customFormat="1" ht="21.75" customHeight="1">
      <c r="A94" s="633"/>
      <c r="C94" s="1172">
        <v>5250</v>
      </c>
      <c r="D94" s="1172"/>
      <c r="E94" s="625"/>
      <c r="F94" s="633" t="s">
        <v>324</v>
      </c>
      <c r="H94" s="619" t="s">
        <v>307</v>
      </c>
      <c r="K94" s="636">
        <v>4772251</v>
      </c>
      <c r="L94" s="636"/>
      <c r="M94" s="636">
        <v>0</v>
      </c>
      <c r="N94" s="636"/>
      <c r="O94" s="636">
        <v>0</v>
      </c>
      <c r="P94" s="636"/>
      <c r="Q94" s="636">
        <v>0</v>
      </c>
      <c r="S94" s="637"/>
      <c r="T94" s="637"/>
      <c r="U94" s="637"/>
      <c r="V94" s="637"/>
      <c r="W94" s="637"/>
      <c r="X94" s="637"/>
      <c r="Y94" s="637"/>
    </row>
    <row r="95" spans="6:17" s="620" customFormat="1" ht="21.75" customHeight="1">
      <c r="F95" s="633" t="s">
        <v>788</v>
      </c>
      <c r="H95" s="620" t="s">
        <v>326</v>
      </c>
      <c r="K95" s="636"/>
      <c r="L95" s="636"/>
      <c r="M95" s="636"/>
      <c r="N95" s="636"/>
      <c r="O95" s="636"/>
      <c r="P95" s="636"/>
      <c r="Q95" s="636"/>
    </row>
    <row r="96" spans="6:17" s="620" customFormat="1" ht="21.75" customHeight="1">
      <c r="F96" s="633"/>
      <c r="H96" s="620" t="s">
        <v>328</v>
      </c>
      <c r="K96" s="636"/>
      <c r="L96" s="636"/>
      <c r="M96" s="636"/>
      <c r="N96" s="636"/>
      <c r="O96" s="636"/>
      <c r="P96" s="636"/>
      <c r="Q96" s="636"/>
    </row>
    <row r="97" spans="6:17" s="620" customFormat="1" ht="21.75" customHeight="1">
      <c r="F97" s="633"/>
      <c r="H97" s="619" t="s">
        <v>309</v>
      </c>
      <c r="K97" s="636"/>
      <c r="L97" s="636"/>
      <c r="M97" s="636"/>
      <c r="N97" s="636"/>
      <c r="O97" s="636"/>
      <c r="P97" s="636"/>
      <c r="Q97" s="636"/>
    </row>
    <row r="98" spans="6:17" s="620" customFormat="1" ht="21.75" customHeight="1">
      <c r="F98" s="633"/>
      <c r="H98" s="620" t="s">
        <v>781</v>
      </c>
      <c r="K98" s="636"/>
      <c r="L98" s="636"/>
      <c r="M98" s="636"/>
      <c r="N98" s="636"/>
      <c r="O98" s="636"/>
      <c r="P98" s="636"/>
      <c r="Q98" s="636"/>
    </row>
    <row r="99" spans="6:17" s="620" customFormat="1" ht="21.75" customHeight="1">
      <c r="F99" s="641"/>
      <c r="H99" s="620" t="s">
        <v>782</v>
      </c>
      <c r="K99" s="636"/>
      <c r="L99" s="636"/>
      <c r="M99" s="636"/>
      <c r="N99" s="636"/>
      <c r="O99" s="636"/>
      <c r="P99" s="636"/>
      <c r="Q99" s="636"/>
    </row>
    <row r="100" spans="6:17" s="620" customFormat="1" ht="21.75" customHeight="1">
      <c r="F100" s="641"/>
      <c r="H100" s="620" t="s">
        <v>789</v>
      </c>
      <c r="K100" s="636"/>
      <c r="L100" s="636"/>
      <c r="M100" s="636"/>
      <c r="N100" s="636"/>
      <c r="O100" s="636"/>
      <c r="P100" s="636"/>
      <c r="Q100" s="636"/>
    </row>
    <row r="101" spans="6:17" s="620" customFormat="1" ht="21.75" customHeight="1">
      <c r="F101" s="641"/>
      <c r="H101" s="620" t="s">
        <v>790</v>
      </c>
      <c r="K101" s="636"/>
      <c r="L101" s="636"/>
      <c r="M101" s="636"/>
      <c r="N101" s="636"/>
      <c r="O101" s="636"/>
      <c r="P101" s="636"/>
      <c r="Q101" s="636"/>
    </row>
    <row r="102" spans="6:17" s="620" customFormat="1" ht="21.75" customHeight="1">
      <c r="F102" s="633"/>
      <c r="H102" s="620" t="s">
        <v>783</v>
      </c>
      <c r="K102" s="636"/>
      <c r="L102" s="636"/>
      <c r="M102" s="636"/>
      <c r="N102" s="636"/>
      <c r="O102" s="636"/>
      <c r="P102" s="636"/>
      <c r="Q102" s="636"/>
    </row>
    <row r="103" spans="8:17" s="620" customFormat="1" ht="21.75" customHeight="1">
      <c r="H103" s="620" t="s">
        <v>784</v>
      </c>
      <c r="K103" s="636"/>
      <c r="L103" s="636"/>
      <c r="M103" s="636"/>
      <c r="N103" s="636"/>
      <c r="O103" s="636"/>
      <c r="P103" s="636"/>
      <c r="Q103" s="636"/>
    </row>
    <row r="104" spans="8:17" s="620" customFormat="1" ht="21.75" customHeight="1">
      <c r="H104" s="620" t="s">
        <v>785</v>
      </c>
      <c r="K104" s="636"/>
      <c r="L104" s="636"/>
      <c r="M104" s="636"/>
      <c r="N104" s="636"/>
      <c r="O104" s="636"/>
      <c r="P104" s="636"/>
      <c r="Q104" s="636"/>
    </row>
    <row r="105" spans="8:17" s="620" customFormat="1" ht="21.75" customHeight="1">
      <c r="H105" s="620" t="s">
        <v>786</v>
      </c>
      <c r="K105" s="636"/>
      <c r="L105" s="636"/>
      <c r="M105" s="636"/>
      <c r="N105" s="636"/>
      <c r="O105" s="636"/>
      <c r="P105" s="636"/>
      <c r="Q105" s="636"/>
    </row>
    <row r="106" spans="8:17" s="620" customFormat="1" ht="21.75" customHeight="1">
      <c r="H106" s="620" t="s">
        <v>787</v>
      </c>
      <c r="K106" s="636"/>
      <c r="L106" s="636"/>
      <c r="M106" s="636"/>
      <c r="N106" s="636"/>
      <c r="O106" s="636"/>
      <c r="P106" s="636"/>
      <c r="Q106" s="636"/>
    </row>
    <row r="107" spans="2:17" s="620" customFormat="1" ht="21.75" customHeight="1">
      <c r="B107" s="630"/>
      <c r="C107" s="642"/>
      <c r="D107" s="642"/>
      <c r="H107" s="639" t="s">
        <v>338</v>
      </c>
      <c r="K107" s="1089"/>
      <c r="L107" s="636"/>
      <c r="M107" s="1089"/>
      <c r="N107" s="636"/>
      <c r="O107" s="1089"/>
      <c r="P107" s="636"/>
      <c r="Q107" s="1089"/>
    </row>
    <row r="108" spans="2:17" s="620" customFormat="1" ht="21.75" customHeight="1">
      <c r="B108" s="1088" t="s">
        <v>149</v>
      </c>
      <c r="C108" s="1170">
        <f>+C94+C70</f>
        <v>5880</v>
      </c>
      <c r="D108" s="1171"/>
      <c r="H108" s="639"/>
      <c r="K108" s="636">
        <f>+K94+K70</f>
        <v>5345236</v>
      </c>
      <c r="L108" s="636"/>
      <c r="M108" s="636">
        <f>+M94+M70</f>
        <v>547890</v>
      </c>
      <c r="N108" s="636"/>
      <c r="O108" s="636">
        <f>+O94+O70</f>
        <v>0</v>
      </c>
      <c r="P108" s="636"/>
      <c r="Q108" s="636">
        <f>+Q94+Q70</f>
        <v>0</v>
      </c>
    </row>
    <row r="109" spans="8:17" s="620" customFormat="1" ht="5.25" customHeight="1">
      <c r="H109" s="639"/>
      <c r="K109" s="643"/>
      <c r="L109" s="636"/>
      <c r="M109" s="643"/>
      <c r="N109" s="636"/>
      <c r="O109" s="643"/>
      <c r="P109" s="636"/>
      <c r="Q109" s="643"/>
    </row>
    <row r="110" spans="2:17" s="620" customFormat="1" ht="21.75" customHeight="1" thickBot="1">
      <c r="B110" s="609"/>
      <c r="C110" s="1174">
        <f>+C108+D67</f>
        <v>6140</v>
      </c>
      <c r="D110" s="1175"/>
      <c r="H110" s="620" t="s">
        <v>237</v>
      </c>
      <c r="K110" s="644">
        <f>+K108+K67</f>
        <v>5478637</v>
      </c>
      <c r="L110" s="636"/>
      <c r="M110" s="644">
        <f>+M108+M67</f>
        <v>746331</v>
      </c>
      <c r="N110" s="636"/>
      <c r="O110" s="644">
        <f>+O108+O67</f>
        <v>133401</v>
      </c>
      <c r="P110" s="636"/>
      <c r="Q110" s="644">
        <f>+Q108+Q67</f>
        <v>198441</v>
      </c>
    </row>
    <row r="111" ht="21" thickTop="1"/>
    <row r="112" ht="20.25">
      <c r="F112" s="19" t="s">
        <v>1525</v>
      </c>
    </row>
    <row r="113" ht="20.25">
      <c r="F113" s="19"/>
    </row>
    <row r="114" ht="20.25">
      <c r="F114" s="19"/>
    </row>
    <row r="115" ht="20.25">
      <c r="F115" s="19"/>
    </row>
    <row r="116" ht="20.25">
      <c r="F116" s="19"/>
    </row>
    <row r="117" ht="20.25">
      <c r="F117" s="19"/>
    </row>
    <row r="118" ht="20.25">
      <c r="F118" s="19"/>
    </row>
    <row r="119" spans="1:17" s="102" customFormat="1" ht="20.25">
      <c r="A119" s="602"/>
      <c r="B119" s="602"/>
      <c r="C119" s="602"/>
      <c r="D119" s="602"/>
      <c r="E119" s="58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</row>
    <row r="120" spans="1:17" s="102" customFormat="1" ht="20.25">
      <c r="A120" s="602"/>
      <c r="B120" s="602"/>
      <c r="C120" s="602"/>
      <c r="D120" s="602"/>
      <c r="E120" s="58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  <c r="Q120" s="602"/>
    </row>
    <row r="121" spans="3:13" s="102" customFormat="1" ht="20.25">
      <c r="C121" s="81"/>
      <c r="G121" s="576"/>
      <c r="H121" s="576"/>
      <c r="I121" s="576"/>
      <c r="J121" s="576"/>
      <c r="K121" s="576"/>
      <c r="L121" s="576"/>
      <c r="M121" s="576"/>
    </row>
    <row r="122" spans="3:13" s="102" customFormat="1" ht="20.25">
      <c r="C122" s="576"/>
      <c r="G122" s="576"/>
      <c r="H122" s="576"/>
      <c r="I122" s="576"/>
      <c r="J122" s="576"/>
      <c r="K122" s="576"/>
      <c r="L122" s="576"/>
      <c r="M122" s="576"/>
    </row>
    <row r="123" spans="2:17" s="102" customFormat="1" ht="21.75" customHeight="1">
      <c r="B123" s="576"/>
      <c r="C123" s="576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Q123" s="603" t="s">
        <v>1307</v>
      </c>
    </row>
  </sheetData>
  <sheetProtection/>
  <mergeCells count="4">
    <mergeCell ref="C108:D108"/>
    <mergeCell ref="C94:D94"/>
    <mergeCell ref="C70:D70"/>
    <mergeCell ref="C110:D110"/>
  </mergeCells>
  <printOptions/>
  <pageMargins left="0.9055118110236221" right="0.11811023622047245" top="0.5905511811023623" bottom="0.1968503937007874" header="0.5118110236220472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61"/>
  <sheetViews>
    <sheetView view="pageBreakPreview" zoomScale="110" zoomScaleNormal="60" zoomScaleSheetLayoutView="110" zoomScalePageLayoutView="120" workbookViewId="0" topLeftCell="A345">
      <selection activeCell="B39" sqref="B39"/>
    </sheetView>
  </sheetViews>
  <sheetFormatPr defaultColWidth="9.140625" defaultRowHeight="21.75" customHeight="1"/>
  <cols>
    <col min="1" max="1" width="3.7109375" style="23" customWidth="1"/>
    <col min="2" max="2" width="2.7109375" style="23" customWidth="1"/>
    <col min="3" max="4" width="4.7109375" style="23" customWidth="1"/>
    <col min="5" max="5" width="0.5625" style="23" customWidth="1"/>
    <col min="6" max="7" width="3.7109375" style="23" customWidth="1"/>
    <col min="8" max="8" width="17.00390625" style="23" customWidth="1"/>
    <col min="9" max="9" width="0.5625" style="23" customWidth="1"/>
    <col min="10" max="10" width="11.8515625" style="23" customWidth="1"/>
    <col min="11" max="11" width="0.5625" style="23" customWidth="1"/>
    <col min="12" max="12" width="12.7109375" style="23" customWidth="1"/>
    <col min="13" max="13" width="0.5625" style="23" customWidth="1"/>
    <col min="14" max="14" width="12.7109375" style="23" customWidth="1"/>
    <col min="15" max="15" width="0.5625" style="23" customWidth="1"/>
    <col min="16" max="16" width="12.7109375" style="23" customWidth="1"/>
    <col min="17" max="17" width="4.8515625" style="23" customWidth="1"/>
    <col min="18" max="20" width="17.28125" style="23" bestFit="1" customWidth="1"/>
    <col min="21" max="16384" width="9.140625" style="23" customWidth="1"/>
  </cols>
  <sheetData>
    <row r="1" ht="21.75" customHeight="1">
      <c r="A1" s="147" t="s">
        <v>620</v>
      </c>
    </row>
    <row r="2" spans="1:16" s="19" customFormat="1" ht="12" customHeight="1">
      <c r="A2" s="645"/>
      <c r="B2" s="646"/>
      <c r="F2" s="647"/>
      <c r="G2" s="647"/>
      <c r="J2" s="648"/>
      <c r="K2" s="648"/>
      <c r="L2" s="648"/>
      <c r="M2" s="648"/>
      <c r="N2" s="649"/>
      <c r="O2" s="649"/>
      <c r="P2" s="649"/>
    </row>
    <row r="3" spans="1:4" s="81" customFormat="1" ht="21.75" customHeight="1">
      <c r="A3" s="466" t="s">
        <v>244</v>
      </c>
      <c r="B3" s="467" t="s">
        <v>340</v>
      </c>
      <c r="C3" s="467"/>
      <c r="D3" s="467"/>
    </row>
    <row r="4" spans="2:3" s="19" customFormat="1" ht="21.75" customHeight="1">
      <c r="B4" s="652"/>
      <c r="C4" s="19" t="s">
        <v>541</v>
      </c>
    </row>
    <row r="5" spans="10:16" s="12" customFormat="1" ht="21.75" customHeight="1">
      <c r="J5" s="580" t="s">
        <v>489</v>
      </c>
      <c r="K5" s="705"/>
      <c r="L5" s="705"/>
      <c r="M5" s="705"/>
      <c r="N5" s="705"/>
      <c r="O5" s="580"/>
      <c r="P5" s="580"/>
    </row>
    <row r="6" spans="10:16" s="12" customFormat="1" ht="21.75" customHeight="1">
      <c r="J6" s="706" t="s">
        <v>111</v>
      </c>
      <c r="K6" s="706"/>
      <c r="L6" s="706"/>
      <c r="M6" s="704"/>
      <c r="N6" s="580" t="s">
        <v>112</v>
      </c>
      <c r="O6" s="580"/>
      <c r="P6" s="580"/>
    </row>
    <row r="7" spans="10:16" s="12" customFormat="1" ht="21.75" customHeight="1">
      <c r="J7" s="764" t="s">
        <v>609</v>
      </c>
      <c r="K7" s="707"/>
      <c r="L7" s="764" t="s">
        <v>113</v>
      </c>
      <c r="M7" s="68"/>
      <c r="N7" s="764" t="s">
        <v>609</v>
      </c>
      <c r="O7" s="707"/>
      <c r="P7" s="764" t="s">
        <v>113</v>
      </c>
    </row>
    <row r="8" spans="4:28" s="12" customFormat="1" ht="21.75" customHeight="1">
      <c r="D8" s="12" t="s">
        <v>341</v>
      </c>
      <c r="J8" s="709">
        <v>22455</v>
      </c>
      <c r="K8" s="710"/>
      <c r="L8" s="653">
        <v>4848</v>
      </c>
      <c r="M8" s="709"/>
      <c r="N8" s="653">
        <v>12895</v>
      </c>
      <c r="O8" s="653"/>
      <c r="P8" s="653">
        <v>4848</v>
      </c>
      <c r="V8" s="712"/>
      <c r="W8" s="712"/>
      <c r="X8" s="712"/>
      <c r="Y8" s="712"/>
      <c r="Z8" s="712"/>
      <c r="AA8" s="712"/>
      <c r="AB8" s="712"/>
    </row>
    <row r="9" spans="4:28" s="12" customFormat="1" ht="21.75" customHeight="1">
      <c r="D9" s="713" t="s">
        <v>718</v>
      </c>
      <c r="E9" s="713"/>
      <c r="F9" s="12" t="s">
        <v>715</v>
      </c>
      <c r="J9" s="654">
        <v>-5141</v>
      </c>
      <c r="K9" s="714"/>
      <c r="L9" s="654">
        <v>-562</v>
      </c>
      <c r="M9" s="714"/>
      <c r="N9" s="654">
        <v>-2103</v>
      </c>
      <c r="O9" s="655"/>
      <c r="P9" s="654">
        <v>-562</v>
      </c>
      <c r="V9" s="712"/>
      <c r="W9" s="712"/>
      <c r="X9" s="712"/>
      <c r="Y9" s="712"/>
      <c r="Z9" s="712"/>
      <c r="AA9" s="712"/>
      <c r="AB9" s="712"/>
    </row>
    <row r="10" spans="4:28" s="12" customFormat="1" ht="21.75" customHeight="1">
      <c r="D10" s="12" t="s">
        <v>342</v>
      </c>
      <c r="J10" s="656">
        <f>SUM(J8:J9)</f>
        <v>17314</v>
      </c>
      <c r="K10" s="714"/>
      <c r="L10" s="656">
        <f>SUM(L8:L9)</f>
        <v>4286</v>
      </c>
      <c r="M10" s="714"/>
      <c r="N10" s="656">
        <f>SUM(N8:N9)</f>
        <v>10792</v>
      </c>
      <c r="O10" s="655"/>
      <c r="P10" s="656">
        <f>SUM(P8:P9)</f>
        <v>4286</v>
      </c>
      <c r="V10" s="712"/>
      <c r="W10" s="712"/>
      <c r="X10" s="712"/>
      <c r="Y10" s="712"/>
      <c r="Z10" s="712"/>
      <c r="AA10" s="712"/>
      <c r="AB10" s="712"/>
    </row>
    <row r="11" spans="4:28" s="12" customFormat="1" ht="21.75" customHeight="1">
      <c r="D11" s="5" t="s">
        <v>719</v>
      </c>
      <c r="F11" s="12" t="s">
        <v>716</v>
      </c>
      <c r="J11" s="656">
        <v>-4503</v>
      </c>
      <c r="K11" s="714"/>
      <c r="L11" s="656">
        <v>-1360</v>
      </c>
      <c r="M11" s="714"/>
      <c r="N11" s="656">
        <v>-3871</v>
      </c>
      <c r="O11" s="655"/>
      <c r="P11" s="656">
        <v>-1360</v>
      </c>
      <c r="V11" s="712"/>
      <c r="W11" s="712"/>
      <c r="X11" s="712"/>
      <c r="Y11" s="712"/>
      <c r="Z11" s="712"/>
      <c r="AA11" s="712"/>
      <c r="AB11" s="712"/>
    </row>
    <row r="12" spans="4:28" s="12" customFormat="1" ht="21.75" customHeight="1" thickBot="1">
      <c r="D12" s="12" t="s">
        <v>343</v>
      </c>
      <c r="J12" s="657">
        <f>SUM(J10:J11)</f>
        <v>12811</v>
      </c>
      <c r="K12" s="709"/>
      <c r="L12" s="657">
        <f>SUM(L10:L11)</f>
        <v>2926</v>
      </c>
      <c r="M12" s="709"/>
      <c r="N12" s="657">
        <f>SUM(N10:N11)</f>
        <v>6921</v>
      </c>
      <c r="O12" s="658"/>
      <c r="P12" s="657">
        <f>SUM(P10:P11)</f>
        <v>2926</v>
      </c>
      <c r="V12" s="712"/>
      <c r="W12" s="712"/>
      <c r="X12" s="712"/>
      <c r="Y12" s="712"/>
      <c r="Z12" s="712"/>
      <c r="AA12" s="712"/>
      <c r="AB12" s="712"/>
    </row>
    <row r="13" spans="1:28" s="12" customFormat="1" ht="5.25" customHeight="1" thickTop="1">
      <c r="A13" s="715"/>
      <c r="B13" s="716"/>
      <c r="J13" s="704"/>
      <c r="K13" s="704"/>
      <c r="L13" s="704"/>
      <c r="N13" s="177"/>
      <c r="O13" s="177"/>
      <c r="P13" s="177"/>
      <c r="V13" s="712"/>
      <c r="W13" s="712"/>
      <c r="X13" s="712"/>
      <c r="Y13" s="712"/>
      <c r="Z13" s="712"/>
      <c r="AA13" s="712"/>
      <c r="AB13" s="712"/>
    </row>
    <row r="14" spans="1:28" s="12" customFormat="1" ht="21.75" customHeight="1">
      <c r="A14" s="715"/>
      <c r="B14" s="716"/>
      <c r="D14" s="716" t="s">
        <v>791</v>
      </c>
      <c r="J14" s="704"/>
      <c r="K14" s="704"/>
      <c r="L14" s="704"/>
      <c r="N14" s="177"/>
      <c r="O14" s="177"/>
      <c r="P14" s="177"/>
      <c r="V14" s="712"/>
      <c r="W14" s="712"/>
      <c r="X14" s="712"/>
      <c r="Y14" s="712"/>
      <c r="Z14" s="712"/>
      <c r="AA14" s="712"/>
      <c r="AB14" s="712"/>
    </row>
    <row r="15" spans="1:28" s="12" customFormat="1" ht="21.75" customHeight="1">
      <c r="A15" s="715"/>
      <c r="B15" s="716"/>
      <c r="D15" s="716"/>
      <c r="E15" s="12" t="s">
        <v>792</v>
      </c>
      <c r="J15" s="704"/>
      <c r="K15" s="704"/>
      <c r="L15" s="704"/>
      <c r="N15" s="177"/>
      <c r="O15" s="177"/>
      <c r="P15" s="177"/>
      <c r="V15" s="712"/>
      <c r="W15" s="712"/>
      <c r="X15" s="712"/>
      <c r="Y15" s="712"/>
      <c r="Z15" s="712"/>
      <c r="AA15" s="712"/>
      <c r="AB15" s="712"/>
    </row>
    <row r="16" spans="1:28" s="12" customFormat="1" ht="21.75" customHeight="1">
      <c r="A16" s="715"/>
      <c r="B16" s="716"/>
      <c r="F16" s="12" t="s">
        <v>344</v>
      </c>
      <c r="J16" s="659">
        <v>4503</v>
      </c>
      <c r="K16" s="717"/>
      <c r="L16" s="659">
        <v>1360</v>
      </c>
      <c r="M16" s="717"/>
      <c r="N16" s="659">
        <v>3871</v>
      </c>
      <c r="O16" s="660"/>
      <c r="P16" s="659">
        <v>1360</v>
      </c>
      <c r="V16" s="712"/>
      <c r="W16" s="712"/>
      <c r="X16" s="712"/>
      <c r="Y16" s="712"/>
      <c r="Z16" s="712"/>
      <c r="AA16" s="712"/>
      <c r="AB16" s="712"/>
    </row>
    <row r="17" spans="1:28" s="12" customFormat="1" ht="21.75" customHeight="1">
      <c r="A17" s="715"/>
      <c r="B17" s="716"/>
      <c r="F17" s="12" t="s">
        <v>345</v>
      </c>
      <c r="J17" s="659">
        <v>12811</v>
      </c>
      <c r="K17" s="717"/>
      <c r="L17" s="659">
        <v>2926</v>
      </c>
      <c r="M17" s="717"/>
      <c r="N17" s="659">
        <v>6921</v>
      </c>
      <c r="O17" s="660"/>
      <c r="P17" s="659">
        <v>2926</v>
      </c>
      <c r="V17" s="712"/>
      <c r="W17" s="712"/>
      <c r="X17" s="712"/>
      <c r="Y17" s="712"/>
      <c r="Z17" s="712"/>
      <c r="AA17" s="712"/>
      <c r="AB17" s="712"/>
    </row>
    <row r="18" spans="1:28" s="12" customFormat="1" ht="21.75" customHeight="1" thickBot="1">
      <c r="A18" s="715"/>
      <c r="B18" s="716"/>
      <c r="F18" s="718" t="s">
        <v>149</v>
      </c>
      <c r="G18" s="718"/>
      <c r="J18" s="661">
        <f>SUM(J16:J17)</f>
        <v>17314</v>
      </c>
      <c r="K18" s="717"/>
      <c r="L18" s="661">
        <f>SUM(L16:L17)</f>
        <v>4286</v>
      </c>
      <c r="M18" s="717"/>
      <c r="N18" s="661">
        <f>SUM(N16:N17)</f>
        <v>10792</v>
      </c>
      <c r="O18" s="660"/>
      <c r="P18" s="661">
        <f>SUM(P16:P17)</f>
        <v>4286</v>
      </c>
      <c r="V18" s="712"/>
      <c r="W18" s="712"/>
      <c r="X18" s="712"/>
      <c r="Y18" s="712"/>
      <c r="Z18" s="712"/>
      <c r="AA18" s="712"/>
      <c r="AB18" s="712"/>
    </row>
    <row r="19" spans="1:28" s="19" customFormat="1" ht="7.5" customHeight="1" thickTop="1">
      <c r="A19" s="645"/>
      <c r="B19" s="646"/>
      <c r="F19" s="647"/>
      <c r="G19" s="647"/>
      <c r="J19" s="648"/>
      <c r="K19" s="648"/>
      <c r="L19" s="648"/>
      <c r="M19" s="648"/>
      <c r="R19" s="660"/>
      <c r="S19" s="660"/>
      <c r="T19" s="660"/>
      <c r="V19" s="444"/>
      <c r="W19" s="444"/>
      <c r="X19" s="444"/>
      <c r="Y19" s="444"/>
      <c r="Z19" s="444"/>
      <c r="AA19" s="444"/>
      <c r="AB19" s="444"/>
    </row>
    <row r="20" spans="1:12" ht="21.75" customHeight="1">
      <c r="A20" s="662" t="s">
        <v>246</v>
      </c>
      <c r="B20" s="156" t="s">
        <v>239</v>
      </c>
      <c r="E20" s="663"/>
      <c r="I20" s="663"/>
      <c r="J20" s="37"/>
      <c r="K20" s="37"/>
      <c r="L20" s="37"/>
    </row>
    <row r="21" spans="1:9" ht="21.75" customHeight="1">
      <c r="A21" s="99"/>
      <c r="C21" s="23" t="s">
        <v>720</v>
      </c>
      <c r="E21" s="663"/>
      <c r="I21" s="663"/>
    </row>
    <row r="22" spans="2:9" ht="21.75" customHeight="1">
      <c r="B22" s="99" t="s">
        <v>1263</v>
      </c>
      <c r="E22" s="663"/>
      <c r="I22" s="663"/>
    </row>
    <row r="23" spans="2:9" ht="21.75" customHeight="1">
      <c r="B23" s="99" t="s">
        <v>721</v>
      </c>
      <c r="E23" s="663"/>
      <c r="I23" s="663"/>
    </row>
    <row r="24" spans="1:22" s="665" customFormat="1" ht="21.75" customHeight="1">
      <c r="A24" s="664"/>
      <c r="B24" s="23"/>
      <c r="C24" s="23" t="s">
        <v>722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7"/>
      <c r="T24" s="23"/>
      <c r="U24" s="23"/>
      <c r="V24" s="23"/>
    </row>
    <row r="25" spans="1:22" s="665" customFormat="1" ht="21.75" customHeight="1">
      <c r="A25" s="100"/>
      <c r="B25" s="23" t="s">
        <v>1264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7"/>
      <c r="T25" s="23"/>
      <c r="U25" s="23"/>
      <c r="V25" s="23"/>
    </row>
    <row r="26" spans="1:22" s="665" customFormat="1" ht="21.75" customHeight="1">
      <c r="A26" s="100"/>
      <c r="B26" s="23" t="s">
        <v>723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7"/>
      <c r="T26" s="23"/>
      <c r="U26" s="23"/>
      <c r="V26" s="23"/>
    </row>
    <row r="27" spans="3:9" ht="21.75" customHeight="1">
      <c r="C27" s="23" t="s">
        <v>553</v>
      </c>
      <c r="E27" s="663"/>
      <c r="I27" s="663"/>
    </row>
    <row r="28" spans="2:16" s="5" customFormat="1" ht="19.5" customHeight="1">
      <c r="B28" s="698"/>
      <c r="E28" s="719"/>
      <c r="I28" s="719"/>
      <c r="J28" s="705" t="s">
        <v>489</v>
      </c>
      <c r="K28" s="705"/>
      <c r="L28" s="705"/>
      <c r="M28" s="14"/>
      <c r="N28" s="705"/>
      <c r="O28" s="705"/>
      <c r="P28" s="705"/>
    </row>
    <row r="29" spans="5:16" s="5" customFormat="1" ht="19.5" customHeight="1">
      <c r="E29" s="719"/>
      <c r="I29" s="719"/>
      <c r="J29" s="706" t="s">
        <v>111</v>
      </c>
      <c r="K29" s="706"/>
      <c r="L29" s="706"/>
      <c r="N29" s="706" t="s">
        <v>112</v>
      </c>
      <c r="O29" s="706"/>
      <c r="P29" s="706"/>
    </row>
    <row r="30" spans="5:16" s="5" customFormat="1" ht="19.5" customHeight="1">
      <c r="E30" s="719"/>
      <c r="I30" s="719"/>
      <c r="J30" s="764" t="s">
        <v>609</v>
      </c>
      <c r="K30" s="707"/>
      <c r="L30" s="764" t="s">
        <v>113</v>
      </c>
      <c r="M30" s="68"/>
      <c r="N30" s="764" t="s">
        <v>609</v>
      </c>
      <c r="O30" s="707"/>
      <c r="P30" s="764" t="s">
        <v>113</v>
      </c>
    </row>
    <row r="31" spans="4:16" s="5" customFormat="1" ht="19.5" customHeight="1">
      <c r="D31" s="68" t="s">
        <v>793</v>
      </c>
      <c r="E31" s="763"/>
      <c r="F31" s="68"/>
      <c r="G31" s="68"/>
      <c r="H31" s="68"/>
      <c r="I31" s="763"/>
      <c r="J31" s="347">
        <v>1115</v>
      </c>
      <c r="K31" s="707"/>
      <c r="L31" s="347">
        <v>827</v>
      </c>
      <c r="M31" s="347"/>
      <c r="N31" s="347">
        <v>1109</v>
      </c>
      <c r="O31" s="347"/>
      <c r="P31" s="347">
        <v>827</v>
      </c>
    </row>
    <row r="32" spans="4:25" s="5" customFormat="1" ht="19.5" customHeight="1">
      <c r="D32" s="68" t="s">
        <v>794</v>
      </c>
      <c r="E32" s="68"/>
      <c r="F32" s="68"/>
      <c r="G32" s="68"/>
      <c r="H32" s="68"/>
      <c r="I32" s="763"/>
      <c r="J32" s="347">
        <v>219</v>
      </c>
      <c r="K32" s="347"/>
      <c r="L32" s="347">
        <v>288</v>
      </c>
      <c r="M32" s="347"/>
      <c r="N32" s="347">
        <v>202</v>
      </c>
      <c r="O32" s="347"/>
      <c r="P32" s="347">
        <v>282</v>
      </c>
      <c r="R32" s="700"/>
      <c r="S32" s="700"/>
      <c r="T32" s="700"/>
      <c r="U32" s="700"/>
      <c r="V32" s="700"/>
      <c r="W32" s="700"/>
      <c r="X32" s="700"/>
      <c r="Y32" s="700"/>
    </row>
    <row r="33" spans="4:25" s="5" customFormat="1" ht="19.5" customHeight="1">
      <c r="D33" s="68" t="s">
        <v>795</v>
      </c>
      <c r="E33" s="68"/>
      <c r="F33" s="68"/>
      <c r="G33" s="68"/>
      <c r="H33" s="68"/>
      <c r="I33" s="763"/>
      <c r="J33" s="347"/>
      <c r="K33" s="347"/>
      <c r="L33" s="347"/>
      <c r="M33" s="347"/>
      <c r="N33" s="347"/>
      <c r="O33" s="347"/>
      <c r="P33" s="347"/>
      <c r="R33" s="700"/>
      <c r="S33" s="700"/>
      <c r="T33" s="700"/>
      <c r="U33" s="700"/>
      <c r="V33" s="700"/>
      <c r="W33" s="700"/>
      <c r="X33" s="700"/>
      <c r="Y33" s="700"/>
    </row>
    <row r="34" spans="4:25" s="5" customFormat="1" ht="19.5" customHeight="1">
      <c r="D34" s="68" t="s">
        <v>800</v>
      </c>
      <c r="E34" s="68"/>
      <c r="F34" s="68"/>
      <c r="G34" s="68"/>
      <c r="H34" s="68"/>
      <c r="I34" s="763"/>
      <c r="J34" s="869">
        <v>1171</v>
      </c>
      <c r="K34" s="347"/>
      <c r="L34" s="869">
        <v>0</v>
      </c>
      <c r="M34" s="347"/>
      <c r="N34" s="869">
        <v>415</v>
      </c>
      <c r="O34" s="347"/>
      <c r="P34" s="869">
        <v>0</v>
      </c>
      <c r="R34" s="700"/>
      <c r="S34" s="700"/>
      <c r="T34" s="700"/>
      <c r="U34" s="700"/>
      <c r="V34" s="700"/>
      <c r="W34" s="700"/>
      <c r="X34" s="700"/>
      <c r="Y34" s="700"/>
    </row>
    <row r="35" spans="1:25" s="5" customFormat="1" ht="19.5" customHeight="1">
      <c r="A35" s="5" t="s">
        <v>1572</v>
      </c>
      <c r="D35" s="68" t="s">
        <v>797</v>
      </c>
      <c r="E35" s="68"/>
      <c r="F35" s="68"/>
      <c r="G35" s="68"/>
      <c r="H35" s="68"/>
      <c r="I35" s="763"/>
      <c r="J35" s="347">
        <f>SUM(J31:J34)</f>
        <v>2505</v>
      </c>
      <c r="K35" s="347"/>
      <c r="L35" s="347">
        <f>SUM(L31:L34)</f>
        <v>1115</v>
      </c>
      <c r="M35" s="347"/>
      <c r="N35" s="347">
        <f>SUM(N31:N34)</f>
        <v>1726</v>
      </c>
      <c r="O35" s="347"/>
      <c r="P35" s="347">
        <f>SUM(P31:P34)</f>
        <v>1109</v>
      </c>
      <c r="R35" s="700"/>
      <c r="S35" s="700"/>
      <c r="T35" s="700"/>
      <c r="U35" s="700"/>
      <c r="V35" s="700"/>
      <c r="W35" s="700"/>
      <c r="X35" s="700"/>
      <c r="Y35" s="700"/>
    </row>
    <row r="36" spans="4:25" s="5" customFormat="1" ht="19.5" customHeight="1">
      <c r="D36" s="68" t="s">
        <v>799</v>
      </c>
      <c r="E36" s="68"/>
      <c r="F36" s="68"/>
      <c r="G36" s="68"/>
      <c r="H36" s="68"/>
      <c r="I36" s="763"/>
      <c r="J36" s="347">
        <v>-817</v>
      </c>
      <c r="K36" s="347"/>
      <c r="L36" s="347">
        <v>0</v>
      </c>
      <c r="M36" s="347"/>
      <c r="N36" s="347">
        <v>-176</v>
      </c>
      <c r="O36" s="347"/>
      <c r="P36" s="347">
        <v>0</v>
      </c>
      <c r="R36" s="700"/>
      <c r="S36" s="700"/>
      <c r="T36" s="700"/>
      <c r="U36" s="700"/>
      <c r="V36" s="700"/>
      <c r="W36" s="700"/>
      <c r="X36" s="700"/>
      <c r="Y36" s="700"/>
    </row>
    <row r="37" spans="4:16" s="5" customFormat="1" ht="19.5" customHeight="1" thickBot="1">
      <c r="D37" s="68" t="s">
        <v>798</v>
      </c>
      <c r="E37" s="68"/>
      <c r="F37" s="68"/>
      <c r="G37" s="68"/>
      <c r="H37" s="68"/>
      <c r="I37" s="763"/>
      <c r="J37" s="870">
        <f>SUM(J35:J36)</f>
        <v>1688</v>
      </c>
      <c r="K37" s="347"/>
      <c r="L37" s="870">
        <f>SUM(L35:L36)</f>
        <v>1115</v>
      </c>
      <c r="M37" s="347"/>
      <c r="N37" s="870">
        <f>SUM(N35:N36)</f>
        <v>1550</v>
      </c>
      <c r="O37" s="347"/>
      <c r="P37" s="870">
        <f>SUM(P35:P36)</f>
        <v>1109</v>
      </c>
    </row>
    <row r="38" spans="4:16" s="5" customFormat="1" ht="6" customHeight="1" thickTop="1">
      <c r="D38" s="68"/>
      <c r="E38" s="68"/>
      <c r="F38" s="68"/>
      <c r="G38" s="68"/>
      <c r="H38" s="68"/>
      <c r="I38" s="763"/>
      <c r="J38" s="402"/>
      <c r="K38" s="347"/>
      <c r="L38" s="402"/>
      <c r="M38" s="347"/>
      <c r="N38" s="402"/>
      <c r="O38" s="347"/>
      <c r="P38" s="402"/>
    </row>
    <row r="39" spans="1:17" s="72" customFormat="1" ht="17.25" customHeight="1">
      <c r="A39" s="602"/>
      <c r="B39" s="602"/>
      <c r="C39" s="602"/>
      <c r="D39" s="602"/>
      <c r="E39" s="58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1"/>
    </row>
    <row r="40" spans="2:13" s="72" customFormat="1" ht="17.25" customHeight="1">
      <c r="B40" s="576"/>
      <c r="G40" s="576"/>
      <c r="H40" s="576"/>
      <c r="I40" s="576"/>
      <c r="J40" s="576"/>
      <c r="K40" s="576"/>
      <c r="L40" s="576"/>
      <c r="M40" s="576"/>
    </row>
    <row r="41" spans="2:16" s="72" customFormat="1" ht="17.25" customHeight="1">
      <c r="B41" s="576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P41" s="603" t="s">
        <v>1308</v>
      </c>
    </row>
    <row r="42" ht="21.75" customHeight="1">
      <c r="A42" s="147" t="s">
        <v>620</v>
      </c>
    </row>
    <row r="43" ht="21.75" customHeight="1">
      <c r="A43" s="147"/>
    </row>
    <row r="44" spans="1:12" ht="21.75" customHeight="1">
      <c r="A44" s="662" t="s">
        <v>246</v>
      </c>
      <c r="B44" s="156" t="s">
        <v>724</v>
      </c>
      <c r="E44" s="663"/>
      <c r="I44" s="663"/>
      <c r="J44" s="37"/>
      <c r="K44" s="37"/>
      <c r="L44" s="37"/>
    </row>
    <row r="45" spans="1:34" s="672" customFormat="1" ht="21.75" customHeight="1">
      <c r="A45" s="667"/>
      <c r="B45" s="668"/>
      <c r="C45" s="668" t="s">
        <v>501</v>
      </c>
      <c r="D45" s="668"/>
      <c r="E45" s="668"/>
      <c r="F45" s="668"/>
      <c r="G45" s="668"/>
      <c r="H45" s="668"/>
      <c r="I45" s="667"/>
      <c r="J45" s="667"/>
      <c r="K45" s="667"/>
      <c r="L45" s="669"/>
      <c r="M45" s="670"/>
      <c r="N45" s="667"/>
      <c r="O45" s="71"/>
      <c r="P45" s="71"/>
      <c r="Q45" s="671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</row>
    <row r="46" spans="1:34" s="724" customFormat="1" ht="21.75" customHeight="1">
      <c r="A46" s="720"/>
      <c r="B46" s="721"/>
      <c r="C46" s="721"/>
      <c r="D46" s="721"/>
      <c r="E46" s="721"/>
      <c r="F46" s="721"/>
      <c r="G46" s="721"/>
      <c r="H46" s="721"/>
      <c r="I46" s="720"/>
      <c r="J46" s="1176" t="s">
        <v>488</v>
      </c>
      <c r="K46" s="1176"/>
      <c r="L46" s="1176"/>
      <c r="M46" s="1176"/>
      <c r="N46" s="1176"/>
      <c r="O46" s="1176"/>
      <c r="P46" s="1176"/>
      <c r="Q46" s="722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  <c r="AF46" s="723"/>
      <c r="AG46" s="723"/>
      <c r="AH46" s="723"/>
    </row>
    <row r="47" spans="1:34" s="724" customFormat="1" ht="21.75" customHeight="1">
      <c r="A47" s="720"/>
      <c r="B47" s="721"/>
      <c r="C47" s="721"/>
      <c r="D47" s="721"/>
      <c r="E47" s="721"/>
      <c r="F47" s="721"/>
      <c r="G47" s="721"/>
      <c r="H47" s="721"/>
      <c r="I47" s="720"/>
      <c r="J47" s="725" t="s">
        <v>111</v>
      </c>
      <c r="K47" s="725"/>
      <c r="L47" s="726"/>
      <c r="M47" s="727"/>
      <c r="N47" s="1177" t="s">
        <v>112</v>
      </c>
      <c r="O47" s="1177"/>
      <c r="P47" s="1177"/>
      <c r="Q47" s="722"/>
      <c r="R47" s="723"/>
      <c r="S47" s="723"/>
      <c r="T47" s="723"/>
      <c r="U47" s="723"/>
      <c r="V47" s="723"/>
      <c r="W47" s="723"/>
      <c r="X47" s="723"/>
      <c r="Y47" s="723"/>
      <c r="Z47" s="723"/>
      <c r="AA47" s="723"/>
      <c r="AB47" s="723"/>
      <c r="AC47" s="723"/>
      <c r="AD47" s="723"/>
      <c r="AE47" s="723"/>
      <c r="AF47" s="723"/>
      <c r="AG47" s="723"/>
      <c r="AH47" s="723"/>
    </row>
    <row r="48" spans="1:34" s="724" customFormat="1" ht="21.75" customHeight="1">
      <c r="A48" s="720"/>
      <c r="B48" s="721"/>
      <c r="C48" s="721"/>
      <c r="D48" s="721"/>
      <c r="E48" s="721"/>
      <c r="F48" s="721"/>
      <c r="G48" s="721"/>
      <c r="H48" s="721"/>
      <c r="I48" s="720"/>
      <c r="J48" s="353" t="s">
        <v>609</v>
      </c>
      <c r="K48" s="708"/>
      <c r="L48" s="353" t="s">
        <v>113</v>
      </c>
      <c r="M48" s="5"/>
      <c r="N48" s="353" t="s">
        <v>609</v>
      </c>
      <c r="O48" s="708"/>
      <c r="P48" s="353" t="s">
        <v>113</v>
      </c>
      <c r="Q48" s="722"/>
      <c r="R48" s="723"/>
      <c r="S48" s="723"/>
      <c r="T48" s="723"/>
      <c r="U48" s="723"/>
      <c r="V48" s="723"/>
      <c r="W48" s="723"/>
      <c r="X48" s="723"/>
      <c r="Y48" s="723"/>
      <c r="Z48" s="723"/>
      <c r="AA48" s="723"/>
      <c r="AB48" s="723"/>
      <c r="AC48" s="723"/>
      <c r="AD48" s="723"/>
      <c r="AE48" s="723"/>
      <c r="AF48" s="723"/>
      <c r="AG48" s="723"/>
      <c r="AH48" s="723"/>
    </row>
    <row r="49" spans="1:34" s="724" customFormat="1" ht="21.75" customHeight="1">
      <c r="A49" s="720"/>
      <c r="B49" s="721"/>
      <c r="D49" s="721" t="s">
        <v>502</v>
      </c>
      <c r="E49" s="721"/>
      <c r="F49" s="721"/>
      <c r="G49" s="721"/>
      <c r="H49" s="721"/>
      <c r="I49" s="720"/>
      <c r="J49" s="720"/>
      <c r="K49" s="720"/>
      <c r="L49" s="728"/>
      <c r="M49" s="727"/>
      <c r="O49" s="729"/>
      <c r="P49" s="729"/>
      <c r="Q49" s="722"/>
      <c r="R49" s="723"/>
      <c r="S49" s="723"/>
      <c r="T49" s="723"/>
      <c r="U49" s="723"/>
      <c r="V49" s="723"/>
      <c r="W49" s="723"/>
      <c r="X49" s="723"/>
      <c r="Y49" s="723"/>
      <c r="Z49" s="723"/>
      <c r="AA49" s="723"/>
      <c r="AB49" s="723"/>
      <c r="AC49" s="723"/>
      <c r="AD49" s="723"/>
      <c r="AE49" s="723"/>
      <c r="AF49" s="723"/>
      <c r="AG49" s="723"/>
      <c r="AH49" s="723"/>
    </row>
    <row r="50" spans="1:34" s="724" customFormat="1" ht="21.75" customHeight="1">
      <c r="A50" s="720"/>
      <c r="B50" s="721"/>
      <c r="D50" s="721"/>
      <c r="E50" s="730" t="s">
        <v>118</v>
      </c>
      <c r="F50" s="721"/>
      <c r="G50" s="721"/>
      <c r="H50" s="721"/>
      <c r="I50" s="720"/>
      <c r="J50" s="731">
        <v>27</v>
      </c>
      <c r="K50" s="732"/>
      <c r="L50" s="731">
        <v>11</v>
      </c>
      <c r="M50" s="733"/>
      <c r="N50" s="731">
        <v>28</v>
      </c>
      <c r="O50" s="734"/>
      <c r="P50" s="731">
        <v>11</v>
      </c>
      <c r="Q50" s="722"/>
      <c r="R50" s="723"/>
      <c r="S50" s="723"/>
      <c r="T50" s="723"/>
      <c r="U50" s="723"/>
      <c r="V50" s="723"/>
      <c r="W50" s="723"/>
      <c r="X50" s="723"/>
      <c r="Y50" s="723"/>
      <c r="Z50" s="723"/>
      <c r="AA50" s="723"/>
      <c r="AB50" s="723"/>
      <c r="AC50" s="723"/>
      <c r="AD50" s="723"/>
      <c r="AE50" s="723"/>
      <c r="AF50" s="723"/>
      <c r="AG50" s="723"/>
      <c r="AH50" s="723"/>
    </row>
    <row r="51" spans="1:34" s="724" customFormat="1" ht="21.75" customHeight="1">
      <c r="A51" s="720"/>
      <c r="B51" s="721"/>
      <c r="D51" s="721"/>
      <c r="E51" s="730" t="s">
        <v>504</v>
      </c>
      <c r="F51" s="721"/>
      <c r="G51" s="721"/>
      <c r="H51" s="721"/>
      <c r="I51" s="720"/>
      <c r="J51" s="731">
        <v>1</v>
      </c>
      <c r="K51" s="732"/>
      <c r="L51" s="731">
        <v>3</v>
      </c>
      <c r="M51" s="733"/>
      <c r="N51" s="731">
        <v>1</v>
      </c>
      <c r="O51" s="734"/>
      <c r="P51" s="731">
        <v>3</v>
      </c>
      <c r="Q51" s="722"/>
      <c r="R51" s="723"/>
      <c r="S51" s="723"/>
      <c r="T51" s="723"/>
      <c r="U51" s="723"/>
      <c r="V51" s="723"/>
      <c r="W51" s="723"/>
      <c r="X51" s="723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</row>
    <row r="52" spans="1:34" s="724" customFormat="1" ht="21.75" customHeight="1">
      <c r="A52" s="720"/>
      <c r="B52" s="721"/>
      <c r="D52" s="721"/>
      <c r="E52" s="735" t="s">
        <v>503</v>
      </c>
      <c r="F52" s="721"/>
      <c r="G52" s="721"/>
      <c r="H52" s="721"/>
      <c r="I52" s="720"/>
      <c r="J52" s="731">
        <v>191</v>
      </c>
      <c r="K52" s="736"/>
      <c r="L52" s="731">
        <v>274</v>
      </c>
      <c r="M52" s="733"/>
      <c r="N52" s="731">
        <v>173</v>
      </c>
      <c r="O52" s="736"/>
      <c r="P52" s="731">
        <v>268</v>
      </c>
      <c r="Q52" s="722"/>
      <c r="R52" s="723"/>
      <c r="S52" s="723"/>
      <c r="T52" s="723"/>
      <c r="U52" s="723"/>
      <c r="V52" s="723"/>
      <c r="W52" s="723"/>
      <c r="X52" s="723"/>
      <c r="Y52" s="723"/>
      <c r="Z52" s="723"/>
      <c r="AA52" s="723"/>
      <c r="AB52" s="723"/>
      <c r="AC52" s="723"/>
      <c r="AD52" s="723"/>
      <c r="AE52" s="723"/>
      <c r="AF52" s="723"/>
      <c r="AG52" s="723"/>
      <c r="AH52" s="723"/>
    </row>
    <row r="53" spans="1:34" s="724" customFormat="1" ht="21.75" customHeight="1" thickBot="1">
      <c r="A53" s="720"/>
      <c r="B53" s="721"/>
      <c r="D53" s="721"/>
      <c r="E53" s="735"/>
      <c r="F53" s="721" t="s">
        <v>149</v>
      </c>
      <c r="G53" s="721"/>
      <c r="H53" s="721"/>
      <c r="I53" s="720"/>
      <c r="J53" s="737">
        <f>SUM(J50:J52)</f>
        <v>219</v>
      </c>
      <c r="K53" s="738"/>
      <c r="L53" s="737">
        <f>SUM(L50:L52)</f>
        <v>288</v>
      </c>
      <c r="M53" s="738"/>
      <c r="N53" s="737">
        <f>SUM(N50:N52)</f>
        <v>202</v>
      </c>
      <c r="O53" s="738"/>
      <c r="P53" s="737">
        <f>SUM(P50:P52)</f>
        <v>282</v>
      </c>
      <c r="Q53" s="722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</row>
    <row r="54" spans="1:34" s="672" customFormat="1" ht="5.25" customHeight="1" thickTop="1">
      <c r="A54" s="667"/>
      <c r="B54" s="668"/>
      <c r="C54" s="668"/>
      <c r="D54" s="673"/>
      <c r="E54" s="668"/>
      <c r="F54" s="668"/>
      <c r="G54" s="668"/>
      <c r="H54" s="668"/>
      <c r="I54" s="667"/>
      <c r="J54" s="674"/>
      <c r="K54" s="674"/>
      <c r="L54" s="674"/>
      <c r="M54" s="674"/>
      <c r="N54" s="674"/>
      <c r="O54" s="674"/>
      <c r="P54" s="674"/>
      <c r="Q54" s="671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</row>
    <row r="55" spans="1:34" s="672" customFormat="1" ht="20.25">
      <c r="A55" s="667"/>
      <c r="B55" s="668"/>
      <c r="C55" s="668"/>
      <c r="D55" s="673" t="s">
        <v>801</v>
      </c>
      <c r="E55" s="668"/>
      <c r="F55" s="668"/>
      <c r="G55" s="668"/>
      <c r="H55" s="668"/>
      <c r="I55" s="667"/>
      <c r="J55" s="674"/>
      <c r="K55" s="674"/>
      <c r="L55" s="674"/>
      <c r="M55" s="674"/>
      <c r="N55" s="674"/>
      <c r="O55" s="674"/>
      <c r="P55" s="674"/>
      <c r="Q55" s="671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</row>
    <row r="56" spans="1:34" s="672" customFormat="1" ht="20.25">
      <c r="A56" s="667"/>
      <c r="B56" s="668"/>
      <c r="C56" s="668"/>
      <c r="D56" s="673"/>
      <c r="E56" s="668" t="s">
        <v>795</v>
      </c>
      <c r="F56" s="668"/>
      <c r="G56" s="668"/>
      <c r="H56" s="668"/>
      <c r="I56" s="667"/>
      <c r="J56" s="674"/>
      <c r="K56" s="674"/>
      <c r="L56" s="674"/>
      <c r="M56" s="674"/>
      <c r="N56" s="674"/>
      <c r="O56" s="674"/>
      <c r="P56" s="674"/>
      <c r="Q56" s="671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</row>
    <row r="57" spans="1:34" s="672" customFormat="1" ht="21" thickBot="1">
      <c r="A57" s="667"/>
      <c r="B57" s="668"/>
      <c r="C57" s="668"/>
      <c r="D57" s="673"/>
      <c r="E57" s="668" t="s">
        <v>796</v>
      </c>
      <c r="F57" s="668"/>
      <c r="G57" s="668"/>
      <c r="H57" s="668"/>
      <c r="I57" s="667"/>
      <c r="J57" s="871">
        <v>1171</v>
      </c>
      <c r="K57" s="674"/>
      <c r="L57" s="872">
        <v>0</v>
      </c>
      <c r="M57" s="674"/>
      <c r="N57" s="871">
        <v>415</v>
      </c>
      <c r="O57" s="674"/>
      <c r="P57" s="872">
        <v>0</v>
      </c>
      <c r="Q57" s="671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</row>
    <row r="58" spans="1:34" s="672" customFormat="1" ht="21" thickTop="1">
      <c r="A58" s="667"/>
      <c r="B58" s="668"/>
      <c r="C58" s="668"/>
      <c r="D58" s="673"/>
      <c r="E58" s="668"/>
      <c r="F58" s="668"/>
      <c r="G58" s="668"/>
      <c r="H58" s="668"/>
      <c r="I58" s="667"/>
      <c r="J58" s="674"/>
      <c r="K58" s="674"/>
      <c r="L58" s="674"/>
      <c r="M58" s="674"/>
      <c r="N58" s="674"/>
      <c r="O58" s="674"/>
      <c r="P58" s="674"/>
      <c r="Q58" s="671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</row>
    <row r="59" spans="3:16" ht="21.75" customHeight="1">
      <c r="C59" s="676" t="s">
        <v>542</v>
      </c>
      <c r="I59" s="663"/>
      <c r="P59" s="666"/>
    </row>
    <row r="60" spans="9:16" s="5" customFormat="1" ht="21.75" customHeight="1">
      <c r="I60" s="719"/>
      <c r="N60" s="1180" t="s">
        <v>240</v>
      </c>
      <c r="O60" s="1180"/>
      <c r="P60" s="1180"/>
    </row>
    <row r="61" spans="9:16" s="5" customFormat="1" ht="21.75" customHeight="1">
      <c r="I61" s="719"/>
      <c r="N61" s="353" t="s">
        <v>609</v>
      </c>
      <c r="O61" s="708"/>
      <c r="P61" s="353" t="s">
        <v>113</v>
      </c>
    </row>
    <row r="62" spans="3:16" s="5" customFormat="1" ht="18.75">
      <c r="C62" s="739"/>
      <c r="D62" s="740" t="s">
        <v>241</v>
      </c>
      <c r="E62" s="741"/>
      <c r="I62" s="719"/>
      <c r="N62" s="8">
        <v>4.58</v>
      </c>
      <c r="P62" s="8">
        <v>4.35</v>
      </c>
    </row>
    <row r="63" spans="3:16" s="5" customFormat="1" ht="18.75">
      <c r="C63" s="42"/>
      <c r="D63" s="740" t="s">
        <v>803</v>
      </c>
      <c r="E63" s="741"/>
      <c r="I63" s="719"/>
      <c r="N63" s="8">
        <v>5.34</v>
      </c>
      <c r="P63" s="8">
        <v>4.02</v>
      </c>
    </row>
    <row r="64" spans="3:16" s="5" customFormat="1" ht="18.75">
      <c r="C64" s="42" t="s">
        <v>70</v>
      </c>
      <c r="D64" s="740" t="s">
        <v>804</v>
      </c>
      <c r="E64" s="741"/>
      <c r="I64" s="719"/>
      <c r="N64" s="8" t="s">
        <v>802</v>
      </c>
      <c r="P64" s="8" t="s">
        <v>455</v>
      </c>
    </row>
    <row r="65" spans="3:16" s="5" customFormat="1" ht="18.75">
      <c r="C65" s="42" t="s">
        <v>94</v>
      </c>
      <c r="D65" s="740" t="s">
        <v>805</v>
      </c>
      <c r="E65" s="741"/>
      <c r="I65" s="719"/>
      <c r="N65" s="1092" t="s">
        <v>1526</v>
      </c>
      <c r="P65" s="1092" t="s">
        <v>1526</v>
      </c>
    </row>
    <row r="66" spans="3:16" ht="20.25">
      <c r="C66" s="678"/>
      <c r="D66" s="740" t="s">
        <v>242</v>
      </c>
      <c r="E66" s="677"/>
      <c r="I66" s="663"/>
      <c r="N66" s="1074">
        <v>55</v>
      </c>
      <c r="O66" s="5"/>
      <c r="P66" s="1074">
        <v>55</v>
      </c>
    </row>
    <row r="67" spans="4:16" s="20" customFormat="1" ht="20.25">
      <c r="D67" s="962" t="s">
        <v>70</v>
      </c>
      <c r="E67" s="963" t="s">
        <v>243</v>
      </c>
      <c r="F67" s="964"/>
      <c r="I67" s="765"/>
      <c r="P67" s="93"/>
    </row>
    <row r="68" spans="1:16" s="26" customFormat="1" ht="18.75" customHeight="1">
      <c r="A68" s="138"/>
      <c r="D68" s="962" t="s">
        <v>94</v>
      </c>
      <c r="E68" s="963" t="s">
        <v>806</v>
      </c>
      <c r="F68" s="965"/>
      <c r="L68" s="92"/>
      <c r="M68" s="766"/>
      <c r="N68" s="20"/>
      <c r="O68" s="679"/>
      <c r="P68" s="767"/>
    </row>
    <row r="69" spans="1:3" ht="21.75" customHeight="1">
      <c r="A69" s="147"/>
      <c r="C69" s="23" t="s">
        <v>807</v>
      </c>
    </row>
    <row r="70" spans="1:16" ht="21.75" customHeight="1">
      <c r="A70" s="147"/>
      <c r="J70" s="1176" t="s">
        <v>488</v>
      </c>
      <c r="K70" s="1176"/>
      <c r="L70" s="1176"/>
      <c r="M70" s="1176"/>
      <c r="N70" s="1176"/>
      <c r="O70" s="1176"/>
      <c r="P70" s="1176"/>
    </row>
    <row r="71" spans="1:16" ht="21.75" customHeight="1">
      <c r="A71" s="147"/>
      <c r="J71" s="725" t="s">
        <v>111</v>
      </c>
      <c r="K71" s="725"/>
      <c r="L71" s="726"/>
      <c r="M71" s="727"/>
      <c r="N71" s="1177" t="s">
        <v>112</v>
      </c>
      <c r="O71" s="1177"/>
      <c r="P71" s="1177"/>
    </row>
    <row r="72" spans="1:16" ht="21.75" customHeight="1">
      <c r="A72" s="147"/>
      <c r="J72" s="353" t="s">
        <v>609</v>
      </c>
      <c r="K72" s="708"/>
      <c r="L72" s="353" t="s">
        <v>113</v>
      </c>
      <c r="M72" s="5"/>
      <c r="N72" s="353" t="s">
        <v>609</v>
      </c>
      <c r="O72" s="708"/>
      <c r="P72" s="353" t="s">
        <v>113</v>
      </c>
    </row>
    <row r="73" spans="1:16" ht="21.75" customHeight="1">
      <c r="A73" s="147"/>
      <c r="E73" s="23" t="s">
        <v>609</v>
      </c>
      <c r="J73" s="87">
        <v>2505</v>
      </c>
      <c r="L73" s="731">
        <v>0</v>
      </c>
      <c r="N73" s="731">
        <v>1726</v>
      </c>
      <c r="P73" s="731">
        <v>0</v>
      </c>
    </row>
    <row r="74" spans="1:16" ht="21.75" customHeight="1">
      <c r="A74" s="147"/>
      <c r="E74" s="23" t="s">
        <v>113</v>
      </c>
      <c r="J74" s="87">
        <v>1115</v>
      </c>
      <c r="L74" s="731">
        <v>1115</v>
      </c>
      <c r="N74" s="731">
        <v>1109</v>
      </c>
      <c r="P74" s="731">
        <v>1109</v>
      </c>
    </row>
    <row r="75" spans="1:16" ht="21.75" customHeight="1">
      <c r="A75" s="147"/>
      <c r="E75" s="23" t="s">
        <v>808</v>
      </c>
      <c r="J75" s="87">
        <v>827</v>
      </c>
      <c r="L75" s="731">
        <v>827</v>
      </c>
      <c r="N75" s="731">
        <v>827</v>
      </c>
      <c r="P75" s="731">
        <v>827</v>
      </c>
    </row>
    <row r="76" ht="12" customHeight="1">
      <c r="A76" s="147"/>
    </row>
    <row r="77" spans="1:17" s="102" customFormat="1" ht="21.75" customHeight="1">
      <c r="A77" s="602"/>
      <c r="B77" s="602"/>
      <c r="C77" s="602"/>
      <c r="D77" s="602"/>
      <c r="E77" s="582"/>
      <c r="F77" s="602"/>
      <c r="G77" s="602"/>
      <c r="H77" s="602"/>
      <c r="I77" s="602"/>
      <c r="J77" s="602"/>
      <c r="K77" s="602"/>
      <c r="L77" s="602"/>
      <c r="M77" s="602"/>
      <c r="N77" s="602"/>
      <c r="O77" s="602"/>
      <c r="P77" s="602"/>
      <c r="Q77" s="602"/>
    </row>
    <row r="78" spans="1:17" s="102" customFormat="1" ht="12.75" customHeight="1">
      <c r="A78" s="602"/>
      <c r="B78" s="602"/>
      <c r="C78" s="602"/>
      <c r="D78" s="602"/>
      <c r="E78" s="58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602"/>
      <c r="Q78" s="602"/>
    </row>
    <row r="79" spans="2:13" s="102" customFormat="1" ht="21.75" customHeight="1">
      <c r="B79" s="576"/>
      <c r="G79" s="576"/>
      <c r="H79" s="576"/>
      <c r="I79" s="576"/>
      <c r="J79" s="576"/>
      <c r="K79" s="576"/>
      <c r="L79" s="576"/>
      <c r="M79" s="576"/>
    </row>
    <row r="80" spans="2:13" s="102" customFormat="1" ht="12" customHeight="1">
      <c r="B80" s="576"/>
      <c r="G80" s="576"/>
      <c r="H80" s="576"/>
      <c r="I80" s="576"/>
      <c r="J80" s="576"/>
      <c r="K80" s="576"/>
      <c r="L80" s="576"/>
      <c r="M80" s="576"/>
    </row>
    <row r="81" spans="2:16" s="102" customFormat="1" ht="21.75" customHeight="1">
      <c r="B81" s="576"/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P81" s="603" t="s">
        <v>1309</v>
      </c>
    </row>
    <row r="82" ht="21.75" customHeight="1">
      <c r="A82" s="147" t="s">
        <v>620</v>
      </c>
    </row>
    <row r="83" spans="1:26" ht="13.5" customHeight="1">
      <c r="A83" s="841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Z83" s="839"/>
    </row>
    <row r="84" spans="1:16" s="1103" customFormat="1" ht="22.5">
      <c r="A84" s="1095"/>
      <c r="B84" s="1096" t="s">
        <v>1527</v>
      </c>
      <c r="C84" s="1097"/>
      <c r="D84" s="1097"/>
      <c r="E84" s="1097"/>
      <c r="F84" s="1097"/>
      <c r="G84" s="1097"/>
      <c r="H84" s="1097"/>
      <c r="I84" s="1097"/>
      <c r="J84" s="1097"/>
      <c r="K84" s="1098"/>
      <c r="L84" s="1097"/>
      <c r="M84" s="1099"/>
      <c r="N84" s="1100"/>
      <c r="O84" s="1101"/>
      <c r="P84" s="1102"/>
    </row>
    <row r="85" spans="1:16" s="1113" customFormat="1" ht="20.25" customHeight="1">
      <c r="A85" s="1107"/>
      <c r="B85" s="1107"/>
      <c r="C85" s="1107" t="s">
        <v>1528</v>
      </c>
      <c r="D85" s="1107"/>
      <c r="E85" s="1107"/>
      <c r="F85" s="1107"/>
      <c r="G85" s="1107"/>
      <c r="H85" s="1107"/>
      <c r="I85" s="1107"/>
      <c r="J85" s="1107"/>
      <c r="K85" s="1108"/>
      <c r="L85" s="1107"/>
      <c r="M85" s="1109"/>
      <c r="N85" s="1110"/>
      <c r="O85" s="1111"/>
      <c r="P85" s="1112"/>
    </row>
    <row r="86" spans="1:16" s="1113" customFormat="1" ht="20.25" customHeight="1">
      <c r="A86" s="1107"/>
      <c r="B86" s="1107" t="s">
        <v>1529</v>
      </c>
      <c r="C86" s="1107"/>
      <c r="D86" s="1107"/>
      <c r="E86" s="1107"/>
      <c r="F86" s="1107"/>
      <c r="G86" s="1107"/>
      <c r="H86" s="1107"/>
      <c r="I86" s="1107"/>
      <c r="J86" s="1107"/>
      <c r="K86" s="1108"/>
      <c r="L86" s="1107"/>
      <c r="M86" s="1109"/>
      <c r="N86" s="1110"/>
      <c r="O86" s="1111"/>
      <c r="P86" s="1112"/>
    </row>
    <row r="87" spans="1:26" ht="13.5" customHeight="1">
      <c r="A87" s="841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Z87" s="839"/>
    </row>
    <row r="88" spans="1:15" s="20" customFormat="1" ht="22.5" customHeight="1">
      <c r="A88" s="148" t="s">
        <v>253</v>
      </c>
      <c r="B88" s="129" t="s">
        <v>245</v>
      </c>
      <c r="C88" s="73"/>
      <c r="D88" s="73"/>
      <c r="E88" s="73"/>
      <c r="F88" s="53"/>
      <c r="O88" s="59"/>
    </row>
    <row r="89" spans="1:15" s="20" customFormat="1" ht="20.25" customHeight="1">
      <c r="A89" s="128"/>
      <c r="B89" s="317" t="s">
        <v>450</v>
      </c>
      <c r="C89" s="74"/>
      <c r="D89" s="74"/>
      <c r="E89" s="74"/>
      <c r="F89" s="53"/>
      <c r="O89" s="59"/>
    </row>
    <row r="90" spans="1:26" s="20" customFormat="1" ht="20.25" customHeight="1">
      <c r="A90" s="841"/>
      <c r="B90" s="1105"/>
      <c r="C90" s="20" t="s">
        <v>1265</v>
      </c>
      <c r="F90" s="1106"/>
      <c r="G90" s="1106"/>
      <c r="H90" s="1106"/>
      <c r="I90" s="1106"/>
      <c r="J90" s="1106"/>
      <c r="K90" s="1106"/>
      <c r="L90" s="1106"/>
      <c r="M90" s="1106"/>
      <c r="N90" s="1106"/>
      <c r="O90" s="1106"/>
      <c r="P90" s="1106"/>
      <c r="Q90" s="1106"/>
      <c r="R90" s="1106"/>
      <c r="S90" s="1106"/>
      <c r="T90" s="1106"/>
      <c r="Z90" s="1105"/>
    </row>
    <row r="91" spans="1:26" s="20" customFormat="1" ht="20.25" customHeight="1">
      <c r="A91" s="841"/>
      <c r="B91" s="20" t="s">
        <v>1266</v>
      </c>
      <c r="F91" s="1106"/>
      <c r="G91" s="1106"/>
      <c r="H91" s="1106"/>
      <c r="I91" s="1106"/>
      <c r="J91" s="1106"/>
      <c r="K91" s="1106"/>
      <c r="L91" s="1106"/>
      <c r="M91" s="1106"/>
      <c r="N91" s="1106"/>
      <c r="O91" s="1106"/>
      <c r="P91" s="1106"/>
      <c r="Q91" s="1106"/>
      <c r="R91" s="1106"/>
      <c r="S91" s="1106"/>
      <c r="T91" s="1106"/>
      <c r="Z91" s="1105"/>
    </row>
    <row r="92" spans="1:26" s="20" customFormat="1" ht="20.25" customHeight="1">
      <c r="A92" s="841"/>
      <c r="B92" s="20" t="s">
        <v>1267</v>
      </c>
      <c r="F92" s="1106"/>
      <c r="G92" s="1106"/>
      <c r="H92" s="1106"/>
      <c r="I92" s="1106"/>
      <c r="J92" s="1106"/>
      <c r="K92" s="1106"/>
      <c r="L92" s="1106"/>
      <c r="M92" s="1106"/>
      <c r="N92" s="1106"/>
      <c r="O92" s="1106"/>
      <c r="P92" s="1106"/>
      <c r="Q92" s="1106"/>
      <c r="R92" s="1106"/>
      <c r="S92" s="1106"/>
      <c r="T92" s="1106"/>
      <c r="Z92" s="1105"/>
    </row>
    <row r="93" spans="1:26" s="20" customFormat="1" ht="20.25" customHeight="1">
      <c r="A93" s="841"/>
      <c r="B93" s="20" t="s">
        <v>1268</v>
      </c>
      <c r="F93" s="1106"/>
      <c r="G93" s="1106"/>
      <c r="H93" s="1106"/>
      <c r="I93" s="1106"/>
      <c r="J93" s="1106"/>
      <c r="K93" s="1106"/>
      <c r="L93" s="1106"/>
      <c r="M93" s="1106"/>
      <c r="N93" s="1106"/>
      <c r="O93" s="1106"/>
      <c r="P93" s="1106"/>
      <c r="Q93" s="1106"/>
      <c r="R93" s="1106"/>
      <c r="S93" s="1106"/>
      <c r="T93" s="1106"/>
      <c r="Z93" s="1105"/>
    </row>
    <row r="94" spans="1:26" s="20" customFormat="1" ht="20.25" customHeight="1">
      <c r="A94" s="841"/>
      <c r="B94" s="20" t="s">
        <v>815</v>
      </c>
      <c r="F94" s="1106"/>
      <c r="G94" s="1106"/>
      <c r="H94" s="1106"/>
      <c r="I94" s="1106"/>
      <c r="J94" s="1106"/>
      <c r="K94" s="1106"/>
      <c r="L94" s="1106"/>
      <c r="M94" s="1106"/>
      <c r="N94" s="1106"/>
      <c r="O94" s="1106"/>
      <c r="P94" s="1106"/>
      <c r="Q94" s="1106"/>
      <c r="R94" s="1106"/>
      <c r="S94" s="1106"/>
      <c r="T94" s="1106"/>
      <c r="Z94" s="1105"/>
    </row>
    <row r="95" spans="1:26" s="20" customFormat="1" ht="20.25" customHeight="1">
      <c r="A95" s="841"/>
      <c r="C95" s="20" t="s">
        <v>814</v>
      </c>
      <c r="F95" s="1106"/>
      <c r="G95" s="1106"/>
      <c r="H95" s="1106"/>
      <c r="I95" s="1106"/>
      <c r="J95" s="1106"/>
      <c r="K95" s="1106"/>
      <c r="L95" s="1106"/>
      <c r="M95" s="1106"/>
      <c r="N95" s="1106"/>
      <c r="O95" s="1106"/>
      <c r="P95" s="1106"/>
      <c r="Q95" s="1106"/>
      <c r="R95" s="1106"/>
      <c r="S95" s="1106"/>
      <c r="T95" s="1106"/>
      <c r="Z95" s="1105"/>
    </row>
    <row r="96" spans="1:26" ht="13.5" customHeight="1">
      <c r="A96" s="841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Z96" s="839"/>
    </row>
    <row r="97" spans="1:24" s="681" customFormat="1" ht="22.5" customHeight="1">
      <c r="A97" s="680" t="s">
        <v>260</v>
      </c>
      <c r="B97" s="129" t="s">
        <v>247</v>
      </c>
      <c r="C97" s="19"/>
      <c r="D97" s="19"/>
      <c r="E97" s="1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s="885" customFormat="1" ht="20.25" customHeight="1">
      <c r="A98" s="680"/>
      <c r="B98" s="317" t="s">
        <v>450</v>
      </c>
      <c r="C98" s="81"/>
      <c r="D98" s="81"/>
      <c r="E98" s="81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</row>
    <row r="99" spans="1:26" s="885" customFormat="1" ht="20.25" customHeight="1">
      <c r="A99" s="128"/>
      <c r="B99" s="20"/>
      <c r="C99" s="20" t="s">
        <v>816</v>
      </c>
      <c r="E99" s="81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s="885" customFormat="1" ht="20.25" customHeight="1">
      <c r="A100" s="128"/>
      <c r="B100" s="20" t="s">
        <v>1269</v>
      </c>
      <c r="C100" s="20"/>
      <c r="D100" s="20"/>
      <c r="E100" s="81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s="885" customFormat="1" ht="20.25" customHeight="1">
      <c r="A101" s="128"/>
      <c r="B101" s="20" t="s">
        <v>817</v>
      </c>
      <c r="C101" s="20"/>
      <c r="D101" s="20"/>
      <c r="E101" s="81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3.5" customHeight="1">
      <c r="A102" s="841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Z102" s="839"/>
    </row>
    <row r="103" spans="1:34" s="672" customFormat="1" ht="21.75" customHeight="1">
      <c r="A103" s="682" t="s">
        <v>1395</v>
      </c>
      <c r="B103" s="683" t="s">
        <v>454</v>
      </c>
      <c r="F103" s="670"/>
      <c r="G103" s="670"/>
      <c r="H103" s="670"/>
      <c r="Q103" s="671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</row>
    <row r="104" spans="1:34" s="672" customFormat="1" ht="20.25" customHeight="1">
      <c r="A104" s="917"/>
      <c r="C104" s="672" t="s">
        <v>1270</v>
      </c>
      <c r="F104" s="934"/>
      <c r="G104" s="934"/>
      <c r="H104" s="934"/>
      <c r="Q104" s="1104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</row>
    <row r="105" spans="1:34" s="672" customFormat="1" ht="20.25" customHeight="1">
      <c r="A105" s="917"/>
      <c r="B105" s="672" t="s">
        <v>1485</v>
      </c>
      <c r="F105" s="934"/>
      <c r="G105" s="934"/>
      <c r="H105" s="934"/>
      <c r="Q105" s="1104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</row>
    <row r="106" spans="1:34" s="672" customFormat="1" ht="20.25" customHeight="1">
      <c r="A106" s="917"/>
      <c r="B106" s="672" t="s">
        <v>1486</v>
      </c>
      <c r="F106" s="934"/>
      <c r="G106" s="934"/>
      <c r="H106" s="934"/>
      <c r="Q106" s="1104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</row>
    <row r="107" spans="1:34" s="672" customFormat="1" ht="20.25" customHeight="1">
      <c r="A107" s="917"/>
      <c r="B107" s="672" t="s">
        <v>1483</v>
      </c>
      <c r="F107" s="934"/>
      <c r="G107" s="934"/>
      <c r="Q107" s="1104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</row>
    <row r="108" spans="1:34" s="672" customFormat="1" ht="20.25" customHeight="1">
      <c r="A108" s="917"/>
      <c r="B108" s="672" t="s">
        <v>1484</v>
      </c>
      <c r="F108" s="934"/>
      <c r="G108" s="934"/>
      <c r="Q108" s="1104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</row>
    <row r="109" spans="1:34" s="672" customFormat="1" ht="9" customHeight="1">
      <c r="A109" s="684"/>
      <c r="F109" s="670"/>
      <c r="G109" s="670"/>
      <c r="Q109" s="671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</row>
    <row r="110" spans="1:16" s="81" customFormat="1" ht="21.75" customHeight="1">
      <c r="A110" s="768" t="s">
        <v>299</v>
      </c>
      <c r="B110" s="685" t="s">
        <v>248</v>
      </c>
      <c r="C110" s="686"/>
      <c r="D110" s="686"/>
      <c r="E110" s="686"/>
      <c r="F110" s="686"/>
      <c r="G110" s="686"/>
      <c r="H110" s="687"/>
      <c r="I110" s="688"/>
      <c r="J110" s="688"/>
      <c r="K110" s="688"/>
      <c r="L110" s="688"/>
      <c r="M110" s="688"/>
      <c r="N110" s="688"/>
      <c r="O110" s="688"/>
      <c r="P110" s="688"/>
    </row>
    <row r="111" spans="1:16" s="81" customFormat="1" ht="20.25" customHeight="1">
      <c r="A111" s="688"/>
      <c r="B111" s="688"/>
      <c r="C111" s="688" t="s">
        <v>1487</v>
      </c>
      <c r="D111" s="686"/>
      <c r="E111" s="686"/>
      <c r="F111" s="686"/>
      <c r="G111" s="686"/>
      <c r="H111" s="687"/>
      <c r="I111" s="688"/>
      <c r="J111" s="688"/>
      <c r="K111" s="688"/>
      <c r="L111" s="688"/>
      <c r="M111" s="688"/>
      <c r="N111" s="688"/>
      <c r="O111" s="688"/>
      <c r="P111" s="688"/>
    </row>
    <row r="112" spans="1:16" s="81" customFormat="1" ht="20.25" customHeight="1">
      <c r="A112" s="688"/>
      <c r="B112" s="688" t="s">
        <v>599</v>
      </c>
      <c r="C112" s="688"/>
      <c r="D112" s="686"/>
      <c r="E112" s="686"/>
      <c r="F112" s="686"/>
      <c r="G112" s="686"/>
      <c r="H112" s="687"/>
      <c r="I112" s="688"/>
      <c r="J112" s="688"/>
      <c r="K112" s="688"/>
      <c r="L112" s="688"/>
      <c r="M112" s="688"/>
      <c r="N112" s="688"/>
      <c r="O112" s="688"/>
      <c r="P112" s="688"/>
    </row>
    <row r="113" spans="2:16" s="68" customFormat="1" ht="20.25" customHeight="1">
      <c r="B113" s="12"/>
      <c r="C113" s="12"/>
      <c r="D113" s="12"/>
      <c r="E113" s="12"/>
      <c r="J113" s="14" t="s">
        <v>809</v>
      </c>
      <c r="K113" s="14"/>
      <c r="L113" s="742"/>
      <c r="M113" s="14"/>
      <c r="N113" s="743"/>
      <c r="O113" s="14"/>
      <c r="P113" s="742"/>
    </row>
    <row r="114" spans="2:16" s="68" customFormat="1" ht="20.25" customHeight="1">
      <c r="B114" s="12"/>
      <c r="C114" s="12"/>
      <c r="D114" s="12"/>
      <c r="E114" s="12"/>
      <c r="J114" s="769" t="s">
        <v>111</v>
      </c>
      <c r="K114" s="769"/>
      <c r="L114" s="769"/>
      <c r="M114" s="770"/>
      <c r="N114" s="769" t="s">
        <v>112</v>
      </c>
      <c r="O114" s="769"/>
      <c r="P114" s="769"/>
    </row>
    <row r="115" spans="2:16" s="68" customFormat="1" ht="20.25" customHeight="1">
      <c r="B115" s="12"/>
      <c r="C115" s="12"/>
      <c r="D115" s="12"/>
      <c r="E115" s="12"/>
      <c r="J115" s="744" t="s">
        <v>609</v>
      </c>
      <c r="K115" s="341"/>
      <c r="L115" s="744" t="s">
        <v>113</v>
      </c>
      <c r="M115" s="704"/>
      <c r="N115" s="744" t="s">
        <v>609</v>
      </c>
      <c r="O115" s="341"/>
      <c r="P115" s="744" t="s">
        <v>113</v>
      </c>
    </row>
    <row r="116" spans="1:16" s="278" customFormat="1" ht="20.25" customHeight="1">
      <c r="A116" s="745"/>
      <c r="B116" s="68"/>
      <c r="C116" s="397" t="s">
        <v>249</v>
      </c>
      <c r="D116" s="68"/>
      <c r="E116" s="746"/>
      <c r="F116" s="746"/>
      <c r="G116" s="746"/>
      <c r="H116" s="746"/>
      <c r="I116" s="746"/>
      <c r="J116" s="426"/>
      <c r="K116" s="426"/>
      <c r="L116" s="747"/>
      <c r="M116" s="747"/>
      <c r="N116" s="747"/>
      <c r="O116" s="747"/>
      <c r="P116" s="747"/>
    </row>
    <row r="117" spans="1:24" s="278" customFormat="1" ht="20.25" customHeight="1">
      <c r="A117" s="748"/>
      <c r="B117" s="748"/>
      <c r="C117" s="748" t="s">
        <v>250</v>
      </c>
      <c r="D117" s="68"/>
      <c r="E117" s="748"/>
      <c r="F117" s="748"/>
      <c r="G117" s="748"/>
      <c r="H117" s="748"/>
      <c r="I117" s="749"/>
      <c r="J117" s="370">
        <v>267923</v>
      </c>
      <c r="K117" s="370"/>
      <c r="L117" s="370">
        <v>107047</v>
      </c>
      <c r="M117" s="750"/>
      <c r="N117" s="368">
        <v>203445</v>
      </c>
      <c r="O117" s="368"/>
      <c r="P117" s="368">
        <v>105027</v>
      </c>
      <c r="R117" s="700"/>
      <c r="S117" s="700"/>
      <c r="T117" s="700"/>
      <c r="U117" s="700"/>
      <c r="V117" s="700"/>
      <c r="W117" s="700"/>
      <c r="X117" s="700"/>
    </row>
    <row r="118" spans="1:24" s="278" customFormat="1" ht="20.25" customHeight="1">
      <c r="A118" s="748"/>
      <c r="B118" s="748"/>
      <c r="C118" s="748" t="s">
        <v>251</v>
      </c>
      <c r="D118" s="68"/>
      <c r="E118" s="748"/>
      <c r="F118" s="748"/>
      <c r="G118" s="748"/>
      <c r="H118" s="748"/>
      <c r="I118" s="749"/>
      <c r="J118" s="751">
        <v>3693178</v>
      </c>
      <c r="K118" s="752"/>
      <c r="L118" s="751">
        <v>3127377</v>
      </c>
      <c r="M118" s="753"/>
      <c r="N118" s="751">
        <v>3693178</v>
      </c>
      <c r="O118" s="752"/>
      <c r="P118" s="751">
        <v>3127377</v>
      </c>
      <c r="R118" s="700"/>
      <c r="S118" s="700"/>
      <c r="T118" s="700"/>
      <c r="U118" s="700"/>
      <c r="V118" s="700"/>
      <c r="W118" s="700"/>
      <c r="X118" s="700"/>
    </row>
    <row r="119" spans="1:16" s="278" customFormat="1" ht="20.25" customHeight="1">
      <c r="A119" s="754"/>
      <c r="B119" s="748"/>
      <c r="C119" s="748" t="s">
        <v>252</v>
      </c>
      <c r="D119" s="68"/>
      <c r="E119" s="748"/>
      <c r="F119" s="748"/>
      <c r="G119" s="748"/>
      <c r="H119" s="748"/>
      <c r="I119" s="748"/>
      <c r="J119" s="755">
        <f>J117/J118</f>
        <v>0.07254537961614631</v>
      </c>
      <c r="K119" s="755"/>
      <c r="L119" s="755">
        <f>L117/L118</f>
        <v>0.034229004050359134</v>
      </c>
      <c r="M119" s="755"/>
      <c r="N119" s="755">
        <f>N117/N118</f>
        <v>0.05508670310502229</v>
      </c>
      <c r="O119" s="755"/>
      <c r="P119" s="755">
        <f>P117/P118</f>
        <v>0.03358309535434967</v>
      </c>
    </row>
    <row r="120" spans="1:34" s="672" customFormat="1" ht="4.5" customHeight="1">
      <c r="A120" s="684"/>
      <c r="F120" s="670"/>
      <c r="G120" s="670"/>
      <c r="Q120" s="671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</row>
    <row r="121" spans="1:17" s="102" customFormat="1" ht="18.75" customHeight="1">
      <c r="A121" s="602"/>
      <c r="B121" s="602"/>
      <c r="C121" s="602"/>
      <c r="D121" s="602"/>
      <c r="E121" s="582"/>
      <c r="F121" s="602"/>
      <c r="G121" s="602"/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</row>
    <row r="122" spans="2:13" s="102" customFormat="1" ht="18.75" customHeight="1">
      <c r="B122" s="576"/>
      <c r="G122" s="576"/>
      <c r="H122" s="576"/>
      <c r="I122" s="576"/>
      <c r="J122" s="576"/>
      <c r="K122" s="576"/>
      <c r="L122" s="576"/>
      <c r="M122" s="576"/>
    </row>
    <row r="123" ht="18.75" customHeight="1">
      <c r="P123" s="10" t="s">
        <v>1297</v>
      </c>
    </row>
    <row r="124" spans="1:14" ht="21.75" customHeight="1">
      <c r="A124" s="147" t="s">
        <v>620</v>
      </c>
      <c r="J124" s="59"/>
      <c r="K124" s="20"/>
      <c r="L124" s="59"/>
      <c r="M124" s="20"/>
      <c r="N124" s="59"/>
    </row>
    <row r="125" spans="1:14" ht="21.75" customHeight="1">
      <c r="A125" s="147"/>
      <c r="J125" s="873"/>
      <c r="K125" s="873"/>
      <c r="L125" s="873"/>
      <c r="M125" s="873"/>
      <c r="N125" s="873"/>
    </row>
    <row r="126" spans="1:16" s="20" customFormat="1" ht="21.75" customHeight="1">
      <c r="A126" s="128" t="s">
        <v>366</v>
      </c>
      <c r="B126" s="651" t="s">
        <v>254</v>
      </c>
      <c r="C126" s="26"/>
      <c r="D126" s="19"/>
      <c r="E126" s="19"/>
      <c r="J126" s="689"/>
      <c r="L126" s="689"/>
      <c r="M126" s="102"/>
      <c r="N126" s="689"/>
      <c r="P126" s="689"/>
    </row>
    <row r="127" spans="1:16" s="20" customFormat="1" ht="21.75" customHeight="1">
      <c r="A127" s="128"/>
      <c r="B127" s="26"/>
      <c r="C127" s="26" t="s">
        <v>606</v>
      </c>
      <c r="D127" s="19"/>
      <c r="E127" s="19"/>
      <c r="J127" s="689"/>
      <c r="L127" s="689"/>
      <c r="M127" s="102"/>
      <c r="N127" s="689"/>
      <c r="P127" s="689"/>
    </row>
    <row r="128" spans="2:16" s="68" customFormat="1" ht="21.75" customHeight="1">
      <c r="B128" s="12"/>
      <c r="C128" s="12"/>
      <c r="D128" s="12"/>
      <c r="E128" s="12"/>
      <c r="J128" s="14" t="s">
        <v>488</v>
      </c>
      <c r="K128" s="14"/>
      <c r="L128" s="742"/>
      <c r="M128" s="14"/>
      <c r="N128" s="743"/>
      <c r="O128" s="14"/>
      <c r="P128" s="742"/>
    </row>
    <row r="129" spans="2:16" s="68" customFormat="1" ht="21.75" customHeight="1">
      <c r="B129" s="12"/>
      <c r="C129" s="12"/>
      <c r="D129" s="12"/>
      <c r="E129" s="12"/>
      <c r="J129" s="769" t="s">
        <v>111</v>
      </c>
      <c r="K129" s="769"/>
      <c r="L129" s="769"/>
      <c r="M129" s="771"/>
      <c r="N129" s="772" t="s">
        <v>112</v>
      </c>
      <c r="O129" s="772"/>
      <c r="P129" s="772"/>
    </row>
    <row r="130" spans="2:16" s="68" customFormat="1" ht="21.75" customHeight="1">
      <c r="B130" s="12"/>
      <c r="C130" s="12"/>
      <c r="D130" s="12"/>
      <c r="E130" s="12"/>
      <c r="J130" s="744" t="s">
        <v>609</v>
      </c>
      <c r="K130" s="341"/>
      <c r="L130" s="744" t="s">
        <v>113</v>
      </c>
      <c r="M130" s="704"/>
      <c r="N130" s="744" t="s">
        <v>609</v>
      </c>
      <c r="O130" s="341"/>
      <c r="P130" s="744" t="s">
        <v>113</v>
      </c>
    </row>
    <row r="131" spans="2:16" s="68" customFormat="1" ht="21.75" customHeight="1">
      <c r="B131" s="12"/>
      <c r="C131" s="12" t="s">
        <v>255</v>
      </c>
      <c r="D131" s="12"/>
      <c r="E131" s="12"/>
      <c r="J131" s="756"/>
      <c r="K131" s="13"/>
      <c r="L131" s="756"/>
      <c r="M131" s="13"/>
      <c r="N131" s="756"/>
      <c r="O131" s="13"/>
      <c r="P131" s="756"/>
    </row>
    <row r="132" spans="2:24" s="68" customFormat="1" ht="21.75" customHeight="1">
      <c r="B132" s="12"/>
      <c r="C132" s="12" t="s">
        <v>256</v>
      </c>
      <c r="D132" s="12"/>
      <c r="E132" s="12"/>
      <c r="J132" s="757">
        <v>-61085</v>
      </c>
      <c r="K132" s="376"/>
      <c r="L132" s="757">
        <v>7621</v>
      </c>
      <c r="M132" s="376"/>
      <c r="N132" s="757">
        <v>-61085</v>
      </c>
      <c r="O132" s="376"/>
      <c r="P132" s="757">
        <v>7621</v>
      </c>
      <c r="R132" s="700"/>
      <c r="S132" s="700"/>
      <c r="T132" s="700"/>
      <c r="U132" s="700"/>
      <c r="V132" s="700"/>
      <c r="W132" s="700"/>
      <c r="X132" s="700"/>
    </row>
    <row r="133" spans="2:24" s="68" customFormat="1" ht="21.75" customHeight="1">
      <c r="B133" s="12"/>
      <c r="C133" s="68" t="s">
        <v>257</v>
      </c>
      <c r="D133" s="12"/>
      <c r="E133" s="12"/>
      <c r="J133" s="758">
        <v>3276836</v>
      </c>
      <c r="K133" s="711"/>
      <c r="L133" s="758">
        <v>3726375</v>
      </c>
      <c r="M133" s="347"/>
      <c r="N133" s="758">
        <v>3276836</v>
      </c>
      <c r="O133" s="711"/>
      <c r="P133" s="758">
        <v>3726375</v>
      </c>
      <c r="R133" s="700"/>
      <c r="S133" s="700"/>
      <c r="T133" s="700"/>
      <c r="U133" s="700"/>
      <c r="V133" s="700"/>
      <c r="W133" s="700"/>
      <c r="X133" s="700"/>
    </row>
    <row r="134" spans="2:24" s="68" customFormat="1" ht="21.75" customHeight="1">
      <c r="B134" s="12"/>
      <c r="C134" s="68" t="s">
        <v>258</v>
      </c>
      <c r="D134" s="12"/>
      <c r="E134" s="12"/>
      <c r="J134" s="758">
        <v>0</v>
      </c>
      <c r="K134" s="711"/>
      <c r="L134" s="758">
        <v>322980</v>
      </c>
      <c r="M134" s="347"/>
      <c r="N134" s="758">
        <v>0</v>
      </c>
      <c r="O134" s="711"/>
      <c r="P134" s="758">
        <v>322980</v>
      </c>
      <c r="R134" s="700"/>
      <c r="S134" s="700"/>
      <c r="T134" s="700"/>
      <c r="U134" s="700"/>
      <c r="V134" s="700"/>
      <c r="W134" s="700"/>
      <c r="X134" s="700"/>
    </row>
    <row r="135" spans="2:24" s="68" customFormat="1" ht="21.75" customHeight="1">
      <c r="B135" s="12"/>
      <c r="C135" s="12" t="s">
        <v>259</v>
      </c>
      <c r="D135" s="12"/>
      <c r="E135" s="12"/>
      <c r="J135" s="758">
        <v>67007</v>
      </c>
      <c r="K135" s="711"/>
      <c r="L135" s="758">
        <v>51303</v>
      </c>
      <c r="M135" s="347"/>
      <c r="N135" s="758">
        <v>58051</v>
      </c>
      <c r="O135" s="711"/>
      <c r="P135" s="758">
        <v>46197</v>
      </c>
      <c r="R135" s="700"/>
      <c r="S135" s="700"/>
      <c r="T135" s="700"/>
      <c r="U135" s="700"/>
      <c r="V135" s="700"/>
      <c r="W135" s="700"/>
      <c r="X135" s="700"/>
    </row>
    <row r="136" spans="2:24" s="68" customFormat="1" ht="21.75" customHeight="1">
      <c r="B136" s="12"/>
      <c r="C136" s="12" t="s">
        <v>122</v>
      </c>
      <c r="D136" s="12"/>
      <c r="E136" s="12"/>
      <c r="J136" s="758">
        <v>27167</v>
      </c>
      <c r="K136" s="711"/>
      <c r="L136" s="758">
        <v>20200</v>
      </c>
      <c r="M136" s="347"/>
      <c r="N136" s="758">
        <v>26517</v>
      </c>
      <c r="O136" s="711"/>
      <c r="P136" s="758">
        <v>19745</v>
      </c>
      <c r="R136" s="700"/>
      <c r="S136" s="700"/>
      <c r="T136" s="700"/>
      <c r="U136" s="700"/>
      <c r="V136" s="700"/>
      <c r="W136" s="700"/>
      <c r="X136" s="700"/>
    </row>
    <row r="137" spans="2:24" s="68" customFormat="1" ht="21.75" customHeight="1">
      <c r="B137" s="12"/>
      <c r="C137" s="12" t="s">
        <v>1488</v>
      </c>
      <c r="D137" s="12"/>
      <c r="E137" s="12"/>
      <c r="J137" s="758">
        <v>125095</v>
      </c>
      <c r="K137" s="711"/>
      <c r="L137" s="758">
        <v>61349</v>
      </c>
      <c r="M137" s="347"/>
      <c r="N137" s="758">
        <v>84399</v>
      </c>
      <c r="O137" s="711"/>
      <c r="P137" s="758">
        <v>54275</v>
      </c>
      <c r="R137" s="700"/>
      <c r="S137" s="700"/>
      <c r="T137" s="700"/>
      <c r="U137" s="700"/>
      <c r="V137" s="700"/>
      <c r="W137" s="700"/>
      <c r="X137" s="700"/>
    </row>
    <row r="138" spans="2:24" s="68" customFormat="1" ht="21.75" customHeight="1">
      <c r="B138" s="12"/>
      <c r="C138" s="12" t="s">
        <v>1557</v>
      </c>
      <c r="D138" s="12"/>
      <c r="E138" s="12"/>
      <c r="J138" s="758">
        <v>5332</v>
      </c>
      <c r="K138" s="711"/>
      <c r="L138" s="758">
        <v>0</v>
      </c>
      <c r="M138" s="347"/>
      <c r="N138" s="758">
        <v>5332</v>
      </c>
      <c r="O138" s="711"/>
      <c r="P138" s="758">
        <v>0</v>
      </c>
      <c r="R138" s="700"/>
      <c r="S138" s="700"/>
      <c r="T138" s="700"/>
      <c r="U138" s="700"/>
      <c r="V138" s="700"/>
      <c r="W138" s="700"/>
      <c r="X138" s="700"/>
    </row>
    <row r="139" spans="2:24" s="68" customFormat="1" ht="21.75" customHeight="1">
      <c r="B139" s="12"/>
      <c r="C139" s="12" t="s">
        <v>121</v>
      </c>
      <c r="D139" s="12"/>
      <c r="E139" s="12"/>
      <c r="J139" s="759">
        <v>61514</v>
      </c>
      <c r="K139" s="347"/>
      <c r="L139" s="759">
        <v>29434</v>
      </c>
      <c r="M139" s="711"/>
      <c r="N139" s="758">
        <v>23792</v>
      </c>
      <c r="O139" s="347"/>
      <c r="P139" s="758">
        <v>22566</v>
      </c>
      <c r="R139" s="700"/>
      <c r="S139" s="700"/>
      <c r="T139" s="700"/>
      <c r="U139" s="700"/>
      <c r="V139" s="700"/>
      <c r="W139" s="700"/>
      <c r="X139" s="700"/>
    </row>
    <row r="140" spans="2:16" s="20" customFormat="1" ht="21.75" customHeight="1">
      <c r="B140" s="19"/>
      <c r="C140" s="19"/>
      <c r="D140" s="19"/>
      <c r="E140" s="19"/>
      <c r="J140" s="690"/>
      <c r="L140" s="690"/>
      <c r="M140" s="102"/>
      <c r="N140" s="690"/>
      <c r="P140" s="690"/>
    </row>
    <row r="141" spans="1:14" ht="21.75" customHeight="1">
      <c r="A141" s="128" t="s">
        <v>370</v>
      </c>
      <c r="B141" s="156" t="s">
        <v>261</v>
      </c>
      <c r="N141" s="66"/>
    </row>
    <row r="142" spans="3:14" ht="21.75" customHeight="1">
      <c r="C142" s="23" t="s">
        <v>725</v>
      </c>
      <c r="N142" s="66"/>
    </row>
    <row r="143" spans="2:14" ht="21.75" customHeight="1">
      <c r="B143" s="23" t="s">
        <v>262</v>
      </c>
      <c r="N143" s="66"/>
    </row>
    <row r="144" spans="3:16" s="5" customFormat="1" ht="19.5" customHeight="1">
      <c r="C144" s="773" t="s">
        <v>567</v>
      </c>
      <c r="D144" s="773"/>
      <c r="E144" s="773"/>
      <c r="F144" s="773"/>
      <c r="G144" s="773"/>
      <c r="J144" s="774" t="s">
        <v>263</v>
      </c>
      <c r="K144" s="774"/>
      <c r="L144" s="774"/>
      <c r="M144" s="398"/>
      <c r="N144" s="774" t="s">
        <v>264</v>
      </c>
      <c r="O144" s="774"/>
      <c r="P144" s="774"/>
    </row>
    <row r="145" spans="3:16" s="5" customFormat="1" ht="19.5" customHeight="1">
      <c r="C145" s="697" t="s">
        <v>2</v>
      </c>
      <c r="D145" s="698" t="s">
        <v>566</v>
      </c>
      <c r="J145" s="5" t="s">
        <v>276</v>
      </c>
      <c r="K145" s="387"/>
      <c r="N145" s="1178" t="s">
        <v>265</v>
      </c>
      <c r="O145" s="1179"/>
      <c r="P145" s="1179"/>
    </row>
    <row r="146" spans="3:16" s="5" customFormat="1" ht="19.5" customHeight="1">
      <c r="C146" s="697" t="s">
        <v>4</v>
      </c>
      <c r="D146" s="698" t="s">
        <v>270</v>
      </c>
      <c r="J146" s="5" t="s">
        <v>276</v>
      </c>
      <c r="K146" s="387"/>
      <c r="N146" s="1181" t="s">
        <v>271</v>
      </c>
      <c r="O146" s="1181"/>
      <c r="P146" s="1181"/>
    </row>
    <row r="147" spans="3:16" s="5" customFormat="1" ht="19.5" customHeight="1">
      <c r="C147" s="697" t="s">
        <v>28</v>
      </c>
      <c r="D147" s="760" t="s">
        <v>266</v>
      </c>
      <c r="J147" s="5" t="s">
        <v>280</v>
      </c>
      <c r="K147" s="387"/>
      <c r="N147" s="1178" t="s">
        <v>267</v>
      </c>
      <c r="O147" s="1179"/>
      <c r="P147" s="1179"/>
    </row>
    <row r="148" spans="3:16" s="5" customFormat="1" ht="19.5" customHeight="1">
      <c r="C148" s="697" t="s">
        <v>105</v>
      </c>
      <c r="D148" s="698" t="s">
        <v>268</v>
      </c>
      <c r="J148" s="5" t="s">
        <v>568</v>
      </c>
      <c r="K148" s="387"/>
      <c r="N148" s="1181" t="s">
        <v>269</v>
      </c>
      <c r="O148" s="1181"/>
      <c r="P148" s="1181"/>
    </row>
    <row r="149" spans="10:16" s="5" customFormat="1" ht="19.5" customHeight="1">
      <c r="J149" s="5" t="s">
        <v>569</v>
      </c>
      <c r="K149" s="387"/>
      <c r="L149" s="8"/>
      <c r="N149" s="761"/>
      <c r="O149" s="762"/>
      <c r="P149" s="762"/>
    </row>
    <row r="150" spans="11:16" s="5" customFormat="1" ht="9.75" customHeight="1">
      <c r="K150" s="387"/>
      <c r="L150" s="8"/>
      <c r="N150" s="761"/>
      <c r="O150" s="762"/>
      <c r="P150" s="762"/>
    </row>
    <row r="151" spans="3:14" ht="21.75" customHeight="1">
      <c r="C151" s="23" t="s">
        <v>727</v>
      </c>
      <c r="N151" s="66"/>
    </row>
    <row r="152" spans="2:14" ht="21.75" customHeight="1">
      <c r="B152" s="23" t="s">
        <v>728</v>
      </c>
      <c r="N152" s="66"/>
    </row>
    <row r="153" spans="3:16" s="5" customFormat="1" ht="21.75" customHeight="1">
      <c r="C153" s="1183" t="s">
        <v>567</v>
      </c>
      <c r="D153" s="1183"/>
      <c r="E153" s="1183"/>
      <c r="F153" s="1183"/>
      <c r="G153" s="1183"/>
      <c r="J153" s="1182" t="s">
        <v>263</v>
      </c>
      <c r="K153" s="1182"/>
      <c r="L153" s="1182"/>
      <c r="M153" s="398"/>
      <c r="N153" s="1182" t="s">
        <v>264</v>
      </c>
      <c r="O153" s="1182"/>
      <c r="P153" s="1182"/>
    </row>
    <row r="154" spans="3:16" s="5" customFormat="1" ht="21.75" customHeight="1">
      <c r="C154" s="697" t="s">
        <v>2</v>
      </c>
      <c r="D154" s="698" t="s">
        <v>273</v>
      </c>
      <c r="J154" s="5" t="s">
        <v>272</v>
      </c>
      <c r="K154" s="387"/>
      <c r="N154" s="1178" t="s">
        <v>274</v>
      </c>
      <c r="O154" s="1179"/>
      <c r="P154" s="1179"/>
    </row>
    <row r="155" spans="2:24" s="68" customFormat="1" ht="9" customHeight="1">
      <c r="B155" s="12"/>
      <c r="D155" s="12"/>
      <c r="E155" s="12"/>
      <c r="J155" s="758"/>
      <c r="K155" s="347"/>
      <c r="L155" s="758"/>
      <c r="M155" s="347"/>
      <c r="N155" s="758"/>
      <c r="O155" s="711"/>
      <c r="P155" s="758"/>
      <c r="R155" s="5"/>
      <c r="S155" s="5"/>
      <c r="T155" s="5"/>
      <c r="U155" s="5"/>
      <c r="V155" s="5"/>
      <c r="W155" s="5"/>
      <c r="X155" s="5"/>
    </row>
    <row r="156" spans="2:24" s="68" customFormat="1" ht="17.25" customHeight="1">
      <c r="B156" s="12"/>
      <c r="D156" s="12"/>
      <c r="E156" s="12"/>
      <c r="J156" s="758"/>
      <c r="K156" s="347"/>
      <c r="L156" s="758"/>
      <c r="M156" s="347"/>
      <c r="N156" s="758"/>
      <c r="O156" s="711"/>
      <c r="P156" s="758"/>
      <c r="R156" s="5"/>
      <c r="S156" s="5"/>
      <c r="T156" s="5"/>
      <c r="U156" s="5"/>
      <c r="V156" s="5"/>
      <c r="W156" s="5"/>
      <c r="X156" s="5"/>
    </row>
    <row r="157" spans="3:16" s="5" customFormat="1" ht="21.75" customHeight="1">
      <c r="C157" s="697"/>
      <c r="D157" s="698"/>
      <c r="K157" s="387"/>
      <c r="N157" s="393"/>
      <c r="O157" s="8"/>
      <c r="P157" s="8"/>
    </row>
    <row r="158" spans="1:17" s="102" customFormat="1" ht="21.75" customHeight="1">
      <c r="A158" s="602"/>
      <c r="B158" s="602"/>
      <c r="C158" s="602"/>
      <c r="D158" s="602"/>
      <c r="E158" s="582"/>
      <c r="F158" s="602"/>
      <c r="G158" s="602"/>
      <c r="H158" s="602"/>
      <c r="I158" s="602"/>
      <c r="J158" s="602"/>
      <c r="K158" s="602"/>
      <c r="L158" s="602"/>
      <c r="M158" s="602"/>
      <c r="N158" s="602"/>
      <c r="O158" s="602"/>
      <c r="P158" s="602"/>
      <c r="Q158" s="602"/>
    </row>
    <row r="159" spans="1:17" s="102" customFormat="1" ht="21.75" customHeight="1">
      <c r="A159" s="602"/>
      <c r="B159" s="602"/>
      <c r="C159" s="602"/>
      <c r="D159" s="602"/>
      <c r="E159" s="582"/>
      <c r="F159" s="602"/>
      <c r="G159" s="602"/>
      <c r="H159" s="602"/>
      <c r="I159" s="602"/>
      <c r="J159" s="602"/>
      <c r="K159" s="602"/>
      <c r="L159" s="602"/>
      <c r="M159" s="602"/>
      <c r="N159" s="602"/>
      <c r="O159" s="602"/>
      <c r="P159" s="602"/>
      <c r="Q159" s="602"/>
    </row>
    <row r="160" spans="2:13" s="102" customFormat="1" ht="21.75" customHeight="1">
      <c r="B160" s="576"/>
      <c r="G160" s="576"/>
      <c r="H160" s="576"/>
      <c r="I160" s="576"/>
      <c r="J160" s="576"/>
      <c r="K160" s="576"/>
      <c r="L160" s="576"/>
      <c r="M160" s="576"/>
    </row>
    <row r="161" spans="2:13" s="102" customFormat="1" ht="16.5" customHeight="1">
      <c r="B161" s="576"/>
      <c r="G161" s="576"/>
      <c r="H161" s="576"/>
      <c r="I161" s="576"/>
      <c r="J161" s="576"/>
      <c r="K161" s="576"/>
      <c r="L161" s="576"/>
      <c r="M161" s="576"/>
    </row>
    <row r="162" ht="21.75" customHeight="1">
      <c r="P162" s="10" t="s">
        <v>1298</v>
      </c>
    </row>
    <row r="163" ht="21.75" customHeight="1">
      <c r="A163" s="147" t="s">
        <v>620</v>
      </c>
    </row>
    <row r="164" spans="11:16" s="19" customFormat="1" ht="21.75" customHeight="1">
      <c r="K164" s="576"/>
      <c r="L164" s="601"/>
      <c r="N164" s="101"/>
      <c r="O164" s="40"/>
      <c r="P164" s="40"/>
    </row>
    <row r="165" spans="1:14" ht="21.75" customHeight="1">
      <c r="A165" s="128" t="s">
        <v>370</v>
      </c>
      <c r="B165" s="156" t="s">
        <v>726</v>
      </c>
      <c r="N165" s="66"/>
    </row>
    <row r="166" spans="3:14" ht="21.75" customHeight="1">
      <c r="C166" s="23" t="s">
        <v>811</v>
      </c>
      <c r="N166" s="66"/>
    </row>
    <row r="167" spans="2:14" ht="21.75" customHeight="1">
      <c r="B167" s="23" t="s">
        <v>810</v>
      </c>
      <c r="N167" s="66"/>
    </row>
    <row r="168" spans="3:16" s="5" customFormat="1" ht="21.75" customHeight="1">
      <c r="C168" s="1183" t="s">
        <v>567</v>
      </c>
      <c r="D168" s="1183"/>
      <c r="E168" s="1183"/>
      <c r="F168" s="1183"/>
      <c r="G168" s="1183"/>
      <c r="J168" s="1182" t="s">
        <v>263</v>
      </c>
      <c r="K168" s="1182"/>
      <c r="L168" s="1182"/>
      <c r="M168" s="398"/>
      <c r="N168" s="1182" t="s">
        <v>264</v>
      </c>
      <c r="O168" s="1182"/>
      <c r="P168" s="1182"/>
    </row>
    <row r="169" spans="3:16" s="5" customFormat="1" ht="21.75" customHeight="1">
      <c r="C169" s="697" t="s">
        <v>2</v>
      </c>
      <c r="D169" s="698" t="s">
        <v>812</v>
      </c>
      <c r="J169" s="5" t="s">
        <v>272</v>
      </c>
      <c r="K169" s="387"/>
      <c r="N169" s="1178" t="s">
        <v>813</v>
      </c>
      <c r="O169" s="1179"/>
      <c r="P169" s="1179"/>
    </row>
    <row r="170" spans="3:16" s="5" customFormat="1" ht="21.75" customHeight="1">
      <c r="C170" s="697"/>
      <c r="D170" s="698"/>
      <c r="K170" s="387"/>
      <c r="N170" s="393"/>
      <c r="O170" s="8"/>
      <c r="P170" s="8"/>
    </row>
    <row r="171" ht="21.75" customHeight="1">
      <c r="C171" s="156" t="s">
        <v>275</v>
      </c>
    </row>
    <row r="172" spans="1:3" s="20" customFormat="1" ht="21.75" customHeight="1">
      <c r="A172" s="662"/>
      <c r="B172" s="129"/>
      <c r="C172" s="153" t="s">
        <v>276</v>
      </c>
    </row>
    <row r="173" s="20" customFormat="1" ht="21.75" customHeight="1">
      <c r="C173" s="20" t="s">
        <v>277</v>
      </c>
    </row>
    <row r="174" s="20" customFormat="1" ht="21.75" customHeight="1">
      <c r="C174" s="20" t="s">
        <v>1271</v>
      </c>
    </row>
    <row r="175" spans="2:3" s="20" customFormat="1" ht="21.75" customHeight="1">
      <c r="B175" s="20" t="s">
        <v>729</v>
      </c>
      <c r="C175" s="100"/>
    </row>
    <row r="176" ht="21.75" customHeight="1">
      <c r="C176" s="23" t="s">
        <v>730</v>
      </c>
    </row>
    <row r="177" spans="2:3" s="20" customFormat="1" ht="21.75" customHeight="1">
      <c r="B177" s="23" t="s">
        <v>731</v>
      </c>
      <c r="C177" s="23"/>
    </row>
    <row r="178" spans="2:3" s="20" customFormat="1" ht="21.75" customHeight="1">
      <c r="B178" s="23"/>
      <c r="C178" s="23" t="s">
        <v>1272</v>
      </c>
    </row>
    <row r="179" spans="2:3" s="20" customFormat="1" ht="21.75" customHeight="1">
      <c r="B179" s="23" t="s">
        <v>732</v>
      </c>
      <c r="C179" s="23"/>
    </row>
    <row r="180" spans="2:3" s="20" customFormat="1" ht="21.75" customHeight="1">
      <c r="B180" s="23"/>
      <c r="C180" s="23" t="s">
        <v>733</v>
      </c>
    </row>
    <row r="181" spans="2:3" s="20" customFormat="1" ht="21.75" customHeight="1">
      <c r="B181" s="23" t="s">
        <v>734</v>
      </c>
      <c r="C181" s="23"/>
    </row>
    <row r="182" spans="2:3" s="20" customFormat="1" ht="21.75" customHeight="1">
      <c r="B182" s="23"/>
      <c r="C182" s="23" t="s">
        <v>1273</v>
      </c>
    </row>
    <row r="183" spans="2:3" s="20" customFormat="1" ht="21.75" customHeight="1">
      <c r="B183" s="23" t="s">
        <v>735</v>
      </c>
      <c r="C183" s="23"/>
    </row>
    <row r="184" s="20" customFormat="1" ht="21.75" customHeight="1">
      <c r="C184" s="20" t="s">
        <v>1274</v>
      </c>
    </row>
    <row r="185" spans="2:3" s="20" customFormat="1" ht="21.75" customHeight="1">
      <c r="B185" s="23" t="s">
        <v>736</v>
      </c>
      <c r="C185" s="100"/>
    </row>
    <row r="186" spans="2:3" s="20" customFormat="1" ht="21.75" customHeight="1">
      <c r="B186" s="691"/>
      <c r="C186" s="20" t="s">
        <v>737</v>
      </c>
    </row>
    <row r="187" s="20" customFormat="1" ht="21.75" customHeight="1">
      <c r="B187" s="692" t="s">
        <v>738</v>
      </c>
    </row>
    <row r="188" spans="2:3" s="20" customFormat="1" ht="21.75" customHeight="1">
      <c r="B188" s="691"/>
      <c r="C188" s="20" t="s">
        <v>279</v>
      </c>
    </row>
    <row r="189" s="20" customFormat="1" ht="21.75" customHeight="1">
      <c r="C189" s="153" t="s">
        <v>280</v>
      </c>
    </row>
    <row r="190" ht="21.75" customHeight="1">
      <c r="C190" s="20" t="s">
        <v>277</v>
      </c>
    </row>
    <row r="191" spans="3:16" ht="21.75" customHeight="1">
      <c r="C191" s="23" t="s">
        <v>739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ht="21.75" customHeight="1">
      <c r="B192" s="23" t="s">
        <v>281</v>
      </c>
    </row>
    <row r="193" ht="21.75" customHeight="1">
      <c r="C193" s="23" t="s">
        <v>1275</v>
      </c>
    </row>
    <row r="194" ht="21.75" customHeight="1">
      <c r="B194" s="23" t="s">
        <v>732</v>
      </c>
    </row>
    <row r="195" ht="18" customHeight="1"/>
    <row r="196" spans="1:17" s="102" customFormat="1" ht="21.75" customHeight="1">
      <c r="A196" s="602"/>
      <c r="B196" s="602"/>
      <c r="C196" s="602"/>
      <c r="D196" s="602"/>
      <c r="E196" s="582"/>
      <c r="F196" s="602"/>
      <c r="G196" s="602"/>
      <c r="H196" s="602"/>
      <c r="I196" s="602"/>
      <c r="J196" s="602"/>
      <c r="K196" s="602"/>
      <c r="L196" s="602"/>
      <c r="M196" s="602"/>
      <c r="N196" s="602"/>
      <c r="O196" s="602"/>
      <c r="P196" s="602"/>
      <c r="Q196" s="602"/>
    </row>
    <row r="197" spans="1:17" s="102" customFormat="1" ht="21.75" customHeight="1">
      <c r="A197" s="602"/>
      <c r="B197" s="602"/>
      <c r="C197" s="602"/>
      <c r="D197" s="602"/>
      <c r="E197" s="582"/>
      <c r="F197" s="602"/>
      <c r="G197" s="602"/>
      <c r="H197" s="602"/>
      <c r="I197" s="602"/>
      <c r="J197" s="602"/>
      <c r="K197" s="602"/>
      <c r="L197" s="602"/>
      <c r="M197" s="602"/>
      <c r="N197" s="602"/>
      <c r="O197" s="602"/>
      <c r="P197" s="602"/>
      <c r="Q197" s="602"/>
    </row>
    <row r="198" spans="2:13" s="102" customFormat="1" ht="21.75" customHeight="1">
      <c r="B198" s="576"/>
      <c r="G198" s="576"/>
      <c r="H198" s="576"/>
      <c r="I198" s="576"/>
      <c r="J198" s="576"/>
      <c r="K198" s="576"/>
      <c r="L198" s="576"/>
      <c r="M198" s="576"/>
    </row>
    <row r="199" ht="21.75" customHeight="1">
      <c r="P199" s="10" t="s">
        <v>1299</v>
      </c>
    </row>
    <row r="200" ht="21.75" customHeight="1">
      <c r="A200" s="147" t="s">
        <v>620</v>
      </c>
    </row>
    <row r="201" spans="11:16" s="19" customFormat="1" ht="15" customHeight="1">
      <c r="K201" s="576"/>
      <c r="L201" s="601"/>
      <c r="N201" s="101"/>
      <c r="O201" s="40"/>
      <c r="P201" s="40"/>
    </row>
    <row r="202" spans="1:14" ht="21.75" customHeight="1">
      <c r="A202" s="128" t="s">
        <v>370</v>
      </c>
      <c r="B202" s="156" t="s">
        <v>726</v>
      </c>
      <c r="N202" s="66"/>
    </row>
    <row r="203" s="20" customFormat="1" ht="21.75" customHeight="1">
      <c r="C203" s="153" t="s">
        <v>743</v>
      </c>
    </row>
    <row r="204" ht="21.75" customHeight="1">
      <c r="C204" s="23" t="s">
        <v>745</v>
      </c>
    </row>
    <row r="205" spans="2:14" ht="21.75" customHeight="1">
      <c r="B205" s="23" t="s">
        <v>741</v>
      </c>
      <c r="N205" s="66"/>
    </row>
    <row r="206" spans="3:14" ht="21.75" customHeight="1">
      <c r="C206" s="23" t="s">
        <v>1276</v>
      </c>
      <c r="N206" s="66"/>
    </row>
    <row r="207" spans="2:14" ht="21.75" customHeight="1">
      <c r="B207" s="23" t="s">
        <v>735</v>
      </c>
      <c r="N207" s="66"/>
    </row>
    <row r="208" spans="2:14" ht="21.75" customHeight="1">
      <c r="B208" s="20"/>
      <c r="C208" s="20" t="s">
        <v>742</v>
      </c>
      <c r="N208" s="66"/>
    </row>
    <row r="209" spans="2:14" ht="21.75" customHeight="1">
      <c r="B209" s="23" t="s">
        <v>278</v>
      </c>
      <c r="C209" s="100"/>
      <c r="N209" s="66"/>
    </row>
    <row r="210" s="81" customFormat="1" ht="21.75" customHeight="1">
      <c r="C210" s="563" t="s">
        <v>282</v>
      </c>
    </row>
    <row r="211" s="19" customFormat="1" ht="21.75" customHeight="1">
      <c r="C211" s="81" t="s">
        <v>277</v>
      </c>
    </row>
    <row r="212" spans="3:16" s="19" customFormat="1" ht="21.75" customHeight="1">
      <c r="C212" s="19" t="s">
        <v>744</v>
      </c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="19" customFormat="1" ht="21.75" customHeight="1">
      <c r="B213" s="23" t="s">
        <v>281</v>
      </c>
    </row>
    <row r="214" s="19" customFormat="1" ht="21.75" customHeight="1">
      <c r="C214" s="19" t="s">
        <v>740</v>
      </c>
    </row>
    <row r="215" s="19" customFormat="1" ht="21.75" customHeight="1">
      <c r="B215" s="23" t="s">
        <v>732</v>
      </c>
    </row>
    <row r="216" s="19" customFormat="1" ht="21.75" customHeight="1">
      <c r="C216" s="19" t="s">
        <v>745</v>
      </c>
    </row>
    <row r="217" spans="2:14" s="19" customFormat="1" ht="21.75" customHeight="1">
      <c r="B217" s="19" t="s">
        <v>741</v>
      </c>
      <c r="N217" s="693"/>
    </row>
    <row r="218" spans="3:14" s="19" customFormat="1" ht="21.75" customHeight="1">
      <c r="C218" s="19" t="s">
        <v>1277</v>
      </c>
      <c r="N218" s="693"/>
    </row>
    <row r="219" spans="2:14" s="19" customFormat="1" ht="21.75" customHeight="1">
      <c r="B219" s="23" t="s">
        <v>735</v>
      </c>
      <c r="N219" s="693"/>
    </row>
    <row r="220" spans="2:14" s="19" customFormat="1" ht="21.75" customHeight="1">
      <c r="B220" s="81"/>
      <c r="C220" s="81" t="s">
        <v>1278</v>
      </c>
      <c r="N220" s="693"/>
    </row>
    <row r="221" spans="2:14" s="19" customFormat="1" ht="21.75" customHeight="1">
      <c r="B221" s="23" t="s">
        <v>736</v>
      </c>
      <c r="C221" s="646"/>
      <c r="N221" s="693"/>
    </row>
    <row r="222" spans="1:14" s="681" customFormat="1" ht="21.75" customHeight="1">
      <c r="A222" s="694"/>
      <c r="C222" s="153" t="s">
        <v>272</v>
      </c>
      <c r="D222" s="9"/>
      <c r="E222" s="23"/>
      <c r="F222" s="695"/>
      <c r="G222" s="695"/>
      <c r="H222" s="695"/>
      <c r="I222" s="695"/>
      <c r="J222" s="23"/>
      <c r="K222" s="23"/>
      <c r="M222" s="23"/>
      <c r="N222" s="696"/>
    </row>
    <row r="223" spans="1:14" s="681" customFormat="1" ht="21.75" customHeight="1">
      <c r="A223" s="694"/>
      <c r="B223" s="23"/>
      <c r="C223" s="23" t="s">
        <v>283</v>
      </c>
      <c r="D223" s="23"/>
      <c r="E223" s="23"/>
      <c r="F223" s="23"/>
      <c r="G223" s="23"/>
      <c r="H223" s="23"/>
      <c r="I223" s="23"/>
      <c r="J223" s="23"/>
      <c r="K223" s="23"/>
      <c r="M223" s="23"/>
      <c r="N223" s="696"/>
    </row>
    <row r="224" spans="1:14" s="681" customFormat="1" ht="21.75" customHeight="1">
      <c r="A224" s="694"/>
      <c r="B224" s="23"/>
      <c r="C224" s="23" t="s">
        <v>284</v>
      </c>
      <c r="D224" s="23"/>
      <c r="E224" s="23"/>
      <c r="F224" s="23"/>
      <c r="G224" s="23"/>
      <c r="H224" s="23"/>
      <c r="I224" s="23"/>
      <c r="J224" s="23"/>
      <c r="K224" s="23"/>
      <c r="M224" s="23"/>
      <c r="N224" s="696"/>
    </row>
    <row r="225" spans="1:14" s="681" customFormat="1" ht="21.75" customHeight="1">
      <c r="A225" s="694"/>
      <c r="B225" s="23" t="s">
        <v>285</v>
      </c>
      <c r="C225" s="23"/>
      <c r="D225" s="23"/>
      <c r="E225" s="23"/>
      <c r="F225" s="23"/>
      <c r="G225" s="23"/>
      <c r="H225" s="23"/>
      <c r="I225" s="23"/>
      <c r="J225" s="23"/>
      <c r="K225" s="23"/>
      <c r="M225" s="23"/>
      <c r="N225" s="696"/>
    </row>
    <row r="226" spans="1:14" s="681" customFormat="1" ht="21.75" customHeight="1">
      <c r="A226" s="694"/>
      <c r="B226" s="23"/>
      <c r="C226" s="23" t="s">
        <v>1279</v>
      </c>
      <c r="D226" s="23"/>
      <c r="E226" s="23"/>
      <c r="F226" s="23"/>
      <c r="G226" s="23"/>
      <c r="H226" s="23"/>
      <c r="I226" s="23"/>
      <c r="J226" s="23"/>
      <c r="K226" s="23"/>
      <c r="M226" s="23"/>
      <c r="N226" s="696"/>
    </row>
    <row r="227" spans="1:14" s="681" customFormat="1" ht="21.75" customHeight="1">
      <c r="A227" s="694"/>
      <c r="B227" s="23" t="s">
        <v>746</v>
      </c>
      <c r="C227" s="23"/>
      <c r="D227" s="23"/>
      <c r="E227" s="23"/>
      <c r="F227" s="23"/>
      <c r="G227" s="23"/>
      <c r="H227" s="23"/>
      <c r="I227" s="23"/>
      <c r="J227" s="23"/>
      <c r="K227" s="23"/>
      <c r="M227" s="23"/>
      <c r="N227" s="696"/>
    </row>
    <row r="228" spans="1:14" s="681" customFormat="1" ht="21.75" customHeight="1">
      <c r="A228" s="694"/>
      <c r="B228" s="23"/>
      <c r="C228" s="23" t="s">
        <v>747</v>
      </c>
      <c r="D228" s="23"/>
      <c r="E228" s="23"/>
      <c r="F228" s="23"/>
      <c r="G228" s="23"/>
      <c r="H228" s="23"/>
      <c r="I228" s="23"/>
      <c r="J228" s="23"/>
      <c r="K228" s="23"/>
      <c r="M228" s="23"/>
      <c r="N228" s="696"/>
    </row>
    <row r="229" spans="1:14" s="681" customFormat="1" ht="21.75" customHeight="1">
      <c r="A229" s="694"/>
      <c r="B229" s="23" t="s">
        <v>748</v>
      </c>
      <c r="C229" s="23"/>
      <c r="D229" s="23"/>
      <c r="E229" s="23"/>
      <c r="F229" s="23"/>
      <c r="G229" s="23"/>
      <c r="H229" s="23"/>
      <c r="I229" s="23"/>
      <c r="J229" s="23"/>
      <c r="K229" s="23"/>
      <c r="M229" s="23"/>
      <c r="N229" s="696"/>
    </row>
    <row r="230" spans="1:14" s="681" customFormat="1" ht="21.75" customHeight="1">
      <c r="A230" s="694"/>
      <c r="B230" s="23"/>
      <c r="C230" s="23" t="s">
        <v>749</v>
      </c>
      <c r="D230" s="23"/>
      <c r="E230" s="23"/>
      <c r="F230" s="23"/>
      <c r="G230" s="23"/>
      <c r="H230" s="23"/>
      <c r="I230" s="23"/>
      <c r="J230" s="23"/>
      <c r="K230" s="23"/>
      <c r="M230" s="23"/>
      <c r="N230" s="696"/>
    </row>
    <row r="231" spans="1:14" s="681" customFormat="1" ht="21.75" customHeight="1">
      <c r="A231" s="694"/>
      <c r="B231" s="23" t="s">
        <v>286</v>
      </c>
      <c r="C231" s="23"/>
      <c r="D231" s="23"/>
      <c r="E231" s="23"/>
      <c r="F231" s="23"/>
      <c r="G231" s="23"/>
      <c r="H231" s="23"/>
      <c r="I231" s="23"/>
      <c r="J231" s="23"/>
      <c r="K231" s="23"/>
      <c r="M231" s="23"/>
      <c r="N231" s="696"/>
    </row>
    <row r="232" spans="1:14" s="681" customFormat="1" ht="21.75" customHeight="1">
      <c r="A232" s="694"/>
      <c r="B232" s="23"/>
      <c r="C232" s="23" t="s">
        <v>750</v>
      </c>
      <c r="D232" s="23"/>
      <c r="E232" s="23"/>
      <c r="F232" s="23"/>
      <c r="G232" s="23"/>
      <c r="H232" s="23"/>
      <c r="I232" s="23"/>
      <c r="J232" s="23"/>
      <c r="K232" s="23"/>
      <c r="M232" s="23"/>
      <c r="N232" s="696"/>
    </row>
    <row r="233" spans="1:14" s="681" customFormat="1" ht="21.75" customHeight="1">
      <c r="A233" s="694"/>
      <c r="B233" s="23" t="s">
        <v>736</v>
      </c>
      <c r="C233" s="23"/>
      <c r="D233" s="23"/>
      <c r="E233" s="23"/>
      <c r="F233" s="23"/>
      <c r="G233" s="23"/>
      <c r="H233" s="23"/>
      <c r="I233" s="23"/>
      <c r="J233" s="23"/>
      <c r="K233" s="23"/>
      <c r="M233" s="23"/>
      <c r="N233" s="696"/>
    </row>
    <row r="234" ht="3" customHeight="1"/>
    <row r="235" spans="1:17" s="102" customFormat="1" ht="19.5" customHeight="1">
      <c r="A235" s="602"/>
      <c r="B235" s="602"/>
      <c r="C235" s="602"/>
      <c r="D235" s="602"/>
      <c r="E235" s="582"/>
      <c r="F235" s="602"/>
      <c r="G235" s="602"/>
      <c r="H235" s="602"/>
      <c r="I235" s="602"/>
      <c r="J235" s="602"/>
      <c r="K235" s="602"/>
      <c r="L235" s="602"/>
      <c r="M235" s="602"/>
      <c r="N235" s="602"/>
      <c r="O235" s="602"/>
      <c r="P235" s="602"/>
      <c r="Q235" s="602"/>
    </row>
    <row r="236" spans="1:17" s="102" customFormat="1" ht="3.75" customHeight="1">
      <c r="A236" s="602"/>
      <c r="B236" s="602"/>
      <c r="C236" s="602"/>
      <c r="D236" s="602"/>
      <c r="E236" s="582"/>
      <c r="F236" s="602"/>
      <c r="G236" s="602"/>
      <c r="H236" s="602"/>
      <c r="I236" s="602"/>
      <c r="J236" s="602"/>
      <c r="K236" s="602"/>
      <c r="L236" s="602"/>
      <c r="M236" s="602"/>
      <c r="N236" s="602"/>
      <c r="O236" s="602"/>
      <c r="P236" s="602"/>
      <c r="Q236" s="602"/>
    </row>
    <row r="237" spans="2:13" s="102" customFormat="1" ht="21.75" customHeight="1">
      <c r="B237" s="576"/>
      <c r="G237" s="576"/>
      <c r="H237" s="576"/>
      <c r="I237" s="576"/>
      <c r="J237" s="576"/>
      <c r="K237" s="576"/>
      <c r="L237" s="576"/>
      <c r="M237" s="576"/>
    </row>
    <row r="238" ht="21.75" customHeight="1">
      <c r="P238" s="10" t="s">
        <v>1300</v>
      </c>
    </row>
    <row r="239" ht="21.75" customHeight="1">
      <c r="A239" s="147" t="s">
        <v>620</v>
      </c>
    </row>
    <row r="240" ht="21.75" customHeight="1">
      <c r="A240" s="147"/>
    </row>
    <row r="241" spans="1:14" ht="21.75" customHeight="1">
      <c r="A241" s="128" t="s">
        <v>370</v>
      </c>
      <c r="B241" s="156" t="s">
        <v>726</v>
      </c>
      <c r="N241" s="66"/>
    </row>
    <row r="242" spans="2:3" ht="21.75" customHeight="1">
      <c r="B242" s="149"/>
      <c r="C242" s="74" t="s">
        <v>751</v>
      </c>
    </row>
    <row r="243" spans="2:3" ht="21.75" customHeight="1">
      <c r="B243" s="53" t="s">
        <v>287</v>
      </c>
      <c r="C243" s="74"/>
    </row>
    <row r="244" spans="12:16" ht="19.5" customHeight="1">
      <c r="L244" s="969" t="s">
        <v>488</v>
      </c>
      <c r="M244" s="970"/>
      <c r="N244" s="969"/>
      <c r="O244" s="970"/>
      <c r="P244" s="969"/>
    </row>
    <row r="245" spans="12:16" ht="19.5" customHeight="1">
      <c r="L245" s="971"/>
      <c r="M245" s="972"/>
      <c r="N245" s="973" t="s">
        <v>111</v>
      </c>
      <c r="O245" s="972"/>
      <c r="P245" s="971"/>
    </row>
    <row r="246" spans="12:16" ht="19.5" customHeight="1">
      <c r="L246" s="974" t="s">
        <v>717</v>
      </c>
      <c r="M246" s="975"/>
      <c r="N246" s="974" t="s">
        <v>288</v>
      </c>
      <c r="O246" s="975"/>
      <c r="P246" s="976" t="s">
        <v>149</v>
      </c>
    </row>
    <row r="247" spans="12:16" ht="19.5" customHeight="1">
      <c r="L247" s="977" t="s">
        <v>289</v>
      </c>
      <c r="M247" s="975"/>
      <c r="N247" s="977" t="s">
        <v>289</v>
      </c>
      <c r="O247" s="975"/>
      <c r="P247" s="978"/>
    </row>
    <row r="248" ht="21.75" customHeight="1">
      <c r="C248" s="23" t="s">
        <v>290</v>
      </c>
    </row>
    <row r="249" spans="3:24" ht="21.75" customHeight="1">
      <c r="C249" s="979" t="s">
        <v>291</v>
      </c>
      <c r="L249" s="85">
        <v>3264582</v>
      </c>
      <c r="M249" s="85"/>
      <c r="N249" s="85">
        <v>391488</v>
      </c>
      <c r="O249" s="87"/>
      <c r="P249" s="85">
        <f>SUM(L249:N249)</f>
        <v>3656070</v>
      </c>
      <c r="R249" s="87"/>
      <c r="S249" s="87"/>
      <c r="T249" s="87"/>
      <c r="U249" s="87"/>
      <c r="V249" s="87"/>
      <c r="W249" s="87"/>
      <c r="X249" s="87"/>
    </row>
    <row r="250" spans="3:24" ht="21.75" customHeight="1">
      <c r="C250" s="979" t="s">
        <v>456</v>
      </c>
      <c r="L250" s="85">
        <v>30662</v>
      </c>
      <c r="M250" s="85"/>
      <c r="N250" s="85">
        <v>107366</v>
      </c>
      <c r="O250" s="87"/>
      <c r="P250" s="85">
        <f>SUM(L250:N250)</f>
        <v>138028</v>
      </c>
      <c r="R250" s="87"/>
      <c r="S250" s="87"/>
      <c r="T250" s="87"/>
      <c r="U250" s="87"/>
      <c r="V250" s="87"/>
      <c r="W250" s="87"/>
      <c r="X250" s="87"/>
    </row>
    <row r="251" spans="3:24" ht="21.75" customHeight="1">
      <c r="C251" s="979" t="s">
        <v>506</v>
      </c>
      <c r="L251" s="85">
        <v>142329</v>
      </c>
      <c r="M251" s="85"/>
      <c r="N251" s="85">
        <v>0</v>
      </c>
      <c r="O251" s="87"/>
      <c r="P251" s="85">
        <f>SUM(L251:N251)</f>
        <v>142329</v>
      </c>
      <c r="R251" s="87"/>
      <c r="S251" s="87"/>
      <c r="T251" s="87"/>
      <c r="U251" s="87"/>
      <c r="V251" s="87"/>
      <c r="W251" s="87"/>
      <c r="X251" s="87"/>
    </row>
    <row r="252" spans="3:24" ht="21.75" customHeight="1">
      <c r="C252" s="979" t="s">
        <v>107</v>
      </c>
      <c r="L252" s="980">
        <v>14098</v>
      </c>
      <c r="M252" s="85"/>
      <c r="N252" s="980">
        <v>48466</v>
      </c>
      <c r="O252" s="87"/>
      <c r="P252" s="980">
        <f>SUM(L252:N252)</f>
        <v>62564</v>
      </c>
      <c r="R252" s="87"/>
      <c r="S252" s="87"/>
      <c r="T252" s="87"/>
      <c r="U252" s="87"/>
      <c r="V252" s="87"/>
      <c r="W252" s="87"/>
      <c r="X252" s="87"/>
    </row>
    <row r="253" spans="3:24" ht="21.75" customHeight="1">
      <c r="C253" s="979"/>
      <c r="D253" s="23" t="s">
        <v>292</v>
      </c>
      <c r="L253" s="85">
        <f>SUM(L249:L252)</f>
        <v>3451671</v>
      </c>
      <c r="M253" s="85"/>
      <c r="N253" s="85">
        <f>SUM(N249:N252)</f>
        <v>547320</v>
      </c>
      <c r="O253" s="87"/>
      <c r="P253" s="85">
        <f>SUM(P249:P252)</f>
        <v>3998991</v>
      </c>
      <c r="R253" s="87"/>
      <c r="S253" s="87"/>
      <c r="T253" s="87"/>
      <c r="U253" s="87"/>
      <c r="V253" s="87"/>
      <c r="W253" s="87"/>
      <c r="X253" s="87"/>
    </row>
    <row r="254" spans="3:24" ht="21.75" customHeight="1">
      <c r="C254" s="979" t="s">
        <v>293</v>
      </c>
      <c r="L254" s="981"/>
      <c r="M254" s="981"/>
      <c r="N254" s="981"/>
      <c r="P254" s="981"/>
      <c r="R254" s="416"/>
      <c r="S254" s="416"/>
      <c r="T254" s="416"/>
      <c r="U254" s="416"/>
      <c r="V254" s="416"/>
      <c r="W254" s="416"/>
      <c r="X254" s="416"/>
    </row>
    <row r="255" spans="3:24" ht="21.75" customHeight="1">
      <c r="C255" s="982" t="s">
        <v>294</v>
      </c>
      <c r="L255" s="85">
        <v>-2960315</v>
      </c>
      <c r="M255" s="87"/>
      <c r="N255" s="88">
        <v>-497318</v>
      </c>
      <c r="O255" s="90"/>
      <c r="P255" s="88">
        <f>SUM(L255:N255)</f>
        <v>-3457633</v>
      </c>
      <c r="R255" s="87"/>
      <c r="S255" s="87"/>
      <c r="T255" s="87"/>
      <c r="U255" s="416"/>
      <c r="V255" s="416"/>
      <c r="W255" s="416"/>
      <c r="X255" s="416"/>
    </row>
    <row r="256" spans="3:24" ht="21.75" customHeight="1">
      <c r="C256" s="983" t="s">
        <v>109</v>
      </c>
      <c r="K256" s="981"/>
      <c r="L256" s="85">
        <v>-47500</v>
      </c>
      <c r="M256" s="85"/>
      <c r="N256" s="85">
        <v>-5137</v>
      </c>
      <c r="O256" s="87"/>
      <c r="P256" s="85">
        <f>SUM(L256:N256)</f>
        <v>-52637</v>
      </c>
      <c r="R256" s="87"/>
      <c r="S256" s="87"/>
      <c r="T256" s="87"/>
      <c r="U256" s="416"/>
      <c r="V256" s="416"/>
      <c r="W256" s="416"/>
      <c r="X256" s="416"/>
    </row>
    <row r="257" spans="3:24" ht="21.75" customHeight="1">
      <c r="C257" s="983" t="s">
        <v>295</v>
      </c>
      <c r="L257" s="85">
        <v>-116127</v>
      </c>
      <c r="M257" s="85"/>
      <c r="N257" s="85">
        <v>-27424</v>
      </c>
      <c r="O257" s="87"/>
      <c r="P257" s="85">
        <f>SUM(L257:N257)</f>
        <v>-143551</v>
      </c>
      <c r="R257" s="87"/>
      <c r="S257" s="87"/>
      <c r="T257" s="87"/>
      <c r="U257" s="416"/>
      <c r="V257" s="416"/>
      <c r="W257" s="416"/>
      <c r="X257" s="416"/>
    </row>
    <row r="258" spans="1:24" ht="21.75" customHeight="1">
      <c r="A258" s="38"/>
      <c r="B258" s="38"/>
      <c r="C258" s="38"/>
      <c r="D258" s="37" t="s">
        <v>296</v>
      </c>
      <c r="E258" s="37"/>
      <c r="F258" s="38"/>
      <c r="G258" s="38"/>
      <c r="H258" s="38"/>
      <c r="I258" s="38"/>
      <c r="J258" s="38"/>
      <c r="K258" s="38"/>
      <c r="L258" s="525">
        <f>SUM(L255:L257)</f>
        <v>-3123942</v>
      </c>
      <c r="M258" s="522"/>
      <c r="N258" s="525">
        <f>SUM(N255:N257)</f>
        <v>-529879</v>
      </c>
      <c r="O258" s="522"/>
      <c r="P258" s="525">
        <f>SUM(P255:P257)</f>
        <v>-3653821</v>
      </c>
      <c r="R258" s="87"/>
      <c r="S258" s="87"/>
      <c r="T258" s="87"/>
      <c r="U258" s="416"/>
      <c r="V258" s="416"/>
      <c r="W258" s="416"/>
      <c r="X258" s="416"/>
    </row>
    <row r="259" spans="1:24" ht="7.5" customHeight="1">
      <c r="A259" s="38"/>
      <c r="B259" s="38"/>
      <c r="C259" s="38"/>
      <c r="D259" s="37"/>
      <c r="E259" s="37"/>
      <c r="F259" s="38"/>
      <c r="G259" s="38"/>
      <c r="H259" s="38"/>
      <c r="I259" s="38"/>
      <c r="J259" s="38"/>
      <c r="K259" s="38"/>
      <c r="L259" s="523"/>
      <c r="M259" s="522"/>
      <c r="N259" s="523"/>
      <c r="O259" s="522"/>
      <c r="P259" s="523"/>
      <c r="R259" s="87"/>
      <c r="S259" s="87"/>
      <c r="T259" s="87"/>
      <c r="U259" s="416"/>
      <c r="V259" s="416"/>
      <c r="W259" s="416"/>
      <c r="X259" s="416"/>
    </row>
    <row r="260" spans="3:16" ht="21">
      <c r="C260" s="56" t="s">
        <v>1569</v>
      </c>
      <c r="L260" s="87">
        <f>L253+L258</f>
        <v>327729</v>
      </c>
      <c r="N260" s="87">
        <f>N253+N258</f>
        <v>17441</v>
      </c>
      <c r="P260" s="87">
        <f>P253+P258</f>
        <v>345170</v>
      </c>
    </row>
    <row r="261" spans="3:24" ht="21.75" customHeight="1">
      <c r="C261" s="982" t="s">
        <v>121</v>
      </c>
      <c r="L261" s="980">
        <v>-60282</v>
      </c>
      <c r="M261" s="85"/>
      <c r="N261" s="980">
        <v>-1232</v>
      </c>
      <c r="O261" s="87"/>
      <c r="P261" s="980">
        <f>SUM(L261:N261)</f>
        <v>-61514</v>
      </c>
      <c r="R261" s="87"/>
      <c r="S261" s="87"/>
      <c r="T261" s="87"/>
      <c r="U261" s="416"/>
      <c r="V261" s="416"/>
      <c r="W261" s="416"/>
      <c r="X261" s="416"/>
    </row>
    <row r="262" spans="3:24" ht="21.75" customHeight="1">
      <c r="C262" s="56" t="s">
        <v>297</v>
      </c>
      <c r="L262" s="88">
        <f>L260+L261</f>
        <v>267447</v>
      </c>
      <c r="M262" s="88"/>
      <c r="N262" s="88">
        <f>N260+N261</f>
        <v>16209</v>
      </c>
      <c r="O262" s="90"/>
      <c r="P262" s="88">
        <f>P260+P261</f>
        <v>283656</v>
      </c>
      <c r="R262" s="87"/>
      <c r="S262" s="87"/>
      <c r="T262" s="87"/>
      <c r="U262" s="416"/>
      <c r="V262" s="416"/>
      <c r="W262" s="416"/>
      <c r="X262" s="416"/>
    </row>
    <row r="263" spans="3:24" ht="21.75" customHeight="1">
      <c r="C263" s="9" t="s">
        <v>57</v>
      </c>
      <c r="L263" s="88">
        <v>0</v>
      </c>
      <c r="M263" s="85"/>
      <c r="N263" s="88">
        <v>-14762</v>
      </c>
      <c r="O263" s="87"/>
      <c r="P263" s="980">
        <f>SUM(L263:N263)</f>
        <v>-14762</v>
      </c>
      <c r="R263" s="87"/>
      <c r="S263" s="87"/>
      <c r="T263" s="87"/>
      <c r="U263" s="416"/>
      <c r="V263" s="416"/>
      <c r="W263" s="416"/>
      <c r="X263" s="416"/>
    </row>
    <row r="264" spans="3:24" ht="21.75" customHeight="1" thickBot="1">
      <c r="C264" s="984" t="s">
        <v>250</v>
      </c>
      <c r="L264" s="985">
        <f>SUM(L262:L263)</f>
        <v>267447</v>
      </c>
      <c r="M264" s="85"/>
      <c r="N264" s="985">
        <f>SUM(N262:N263)</f>
        <v>1447</v>
      </c>
      <c r="O264" s="87"/>
      <c r="P264" s="985">
        <f>SUM(P262:P263)</f>
        <v>268894</v>
      </c>
      <c r="R264" s="87"/>
      <c r="S264" s="87"/>
      <c r="T264" s="87"/>
      <c r="U264" s="416"/>
      <c r="V264" s="416"/>
      <c r="W264" s="416"/>
      <c r="X264" s="416"/>
    </row>
    <row r="265" spans="3:20" s="5" customFormat="1" ht="9" customHeight="1" thickTop="1">
      <c r="C265" s="702"/>
      <c r="L265" s="703"/>
      <c r="M265" s="699"/>
      <c r="N265" s="703"/>
      <c r="P265" s="703"/>
      <c r="R265" s="344"/>
      <c r="S265" s="344"/>
      <c r="T265" s="344"/>
    </row>
    <row r="266" spans="12:20" ht="19.5" customHeight="1">
      <c r="L266" s="969" t="s">
        <v>488</v>
      </c>
      <c r="M266" s="970"/>
      <c r="N266" s="969"/>
      <c r="O266" s="970"/>
      <c r="P266" s="969"/>
      <c r="R266" s="87"/>
      <c r="S266" s="87"/>
      <c r="T266" s="87"/>
    </row>
    <row r="267" spans="12:20" ht="19.5" customHeight="1">
      <c r="L267" s="971"/>
      <c r="M267" s="972"/>
      <c r="N267" s="973" t="s">
        <v>112</v>
      </c>
      <c r="O267" s="972"/>
      <c r="P267" s="971"/>
      <c r="R267" s="87"/>
      <c r="S267" s="87"/>
      <c r="T267" s="87"/>
    </row>
    <row r="268" spans="12:20" ht="19.5" customHeight="1">
      <c r="L268" s="974" t="s">
        <v>717</v>
      </c>
      <c r="M268" s="975"/>
      <c r="N268" s="974" t="s">
        <v>288</v>
      </c>
      <c r="O268" s="975"/>
      <c r="P268" s="976" t="s">
        <v>149</v>
      </c>
      <c r="R268" s="87"/>
      <c r="S268" s="87"/>
      <c r="T268" s="87"/>
    </row>
    <row r="269" spans="12:20" ht="19.5" customHeight="1">
      <c r="L269" s="977" t="s">
        <v>289</v>
      </c>
      <c r="M269" s="975"/>
      <c r="N269" s="977" t="s">
        <v>289</v>
      </c>
      <c r="O269" s="975"/>
      <c r="P269" s="978"/>
      <c r="R269" s="87"/>
      <c r="S269" s="87"/>
      <c r="T269" s="87"/>
    </row>
    <row r="270" ht="21.75" customHeight="1">
      <c r="C270" s="23" t="s">
        <v>290</v>
      </c>
    </row>
    <row r="271" spans="3:24" ht="21.75" customHeight="1">
      <c r="C271" s="979" t="s">
        <v>291</v>
      </c>
      <c r="L271" s="85">
        <v>3092190</v>
      </c>
      <c r="M271" s="85"/>
      <c r="N271" s="85">
        <v>498854</v>
      </c>
      <c r="O271" s="87"/>
      <c r="P271" s="85">
        <f>SUM(L271:N271)</f>
        <v>3591044</v>
      </c>
      <c r="R271" s="87"/>
      <c r="S271" s="87"/>
      <c r="T271" s="87"/>
      <c r="U271" s="87"/>
      <c r="V271" s="87"/>
      <c r="W271" s="87"/>
      <c r="X271" s="87"/>
    </row>
    <row r="272" spans="3:24" ht="21.75" customHeight="1">
      <c r="C272" s="979" t="s">
        <v>506</v>
      </c>
      <c r="L272" s="85">
        <v>142329</v>
      </c>
      <c r="M272" s="85"/>
      <c r="N272" s="85">
        <v>0</v>
      </c>
      <c r="O272" s="87"/>
      <c r="P272" s="85">
        <f>SUM(L272:N272)</f>
        <v>142329</v>
      </c>
      <c r="R272" s="87"/>
      <c r="S272" s="87"/>
      <c r="T272" s="87"/>
      <c r="U272" s="87"/>
      <c r="V272" s="87"/>
      <c r="W272" s="87"/>
      <c r="X272" s="87"/>
    </row>
    <row r="273" spans="3:24" ht="21.75" customHeight="1">
      <c r="C273" s="979" t="s">
        <v>107</v>
      </c>
      <c r="L273" s="980">
        <v>12253</v>
      </c>
      <c r="M273" s="85"/>
      <c r="N273" s="980">
        <v>41293</v>
      </c>
      <c r="O273" s="87"/>
      <c r="P273" s="980">
        <f>SUM(L273:N273)</f>
        <v>53546</v>
      </c>
      <c r="R273" s="87"/>
      <c r="S273" s="87"/>
      <c r="T273" s="87"/>
      <c r="U273" s="87"/>
      <c r="V273" s="87"/>
      <c r="W273" s="87"/>
      <c r="X273" s="87"/>
    </row>
    <row r="274" spans="3:24" ht="21.75" customHeight="1">
      <c r="C274" s="979"/>
      <c r="D274" s="23" t="s">
        <v>292</v>
      </c>
      <c r="L274" s="85">
        <f>SUM(L271:L273)</f>
        <v>3246772</v>
      </c>
      <c r="M274" s="85"/>
      <c r="N274" s="85">
        <f>SUM(N271:N273)</f>
        <v>540147</v>
      </c>
      <c r="O274" s="87"/>
      <c r="P274" s="85">
        <f>SUM(P271:P273)</f>
        <v>3786919</v>
      </c>
      <c r="R274" s="87"/>
      <c r="S274" s="87"/>
      <c r="T274" s="87"/>
      <c r="U274" s="87"/>
      <c r="V274" s="87"/>
      <c r="W274" s="87"/>
      <c r="X274" s="87"/>
    </row>
    <row r="275" spans="3:24" ht="4.5" customHeight="1">
      <c r="C275" s="979"/>
      <c r="L275" s="85"/>
      <c r="M275" s="85"/>
      <c r="N275" s="85"/>
      <c r="O275" s="87"/>
      <c r="P275" s="85"/>
      <c r="R275" s="87"/>
      <c r="S275" s="87"/>
      <c r="T275" s="87"/>
      <c r="U275" s="87"/>
      <c r="V275" s="87"/>
      <c r="W275" s="87"/>
      <c r="X275" s="87"/>
    </row>
    <row r="276" spans="1:17" s="102" customFormat="1" ht="20.25">
      <c r="A276" s="602"/>
      <c r="B276" s="602"/>
      <c r="C276" s="602"/>
      <c r="D276" s="602"/>
      <c r="E276" s="582"/>
      <c r="F276" s="602"/>
      <c r="G276" s="602"/>
      <c r="H276" s="602"/>
      <c r="I276" s="602"/>
      <c r="J276" s="602"/>
      <c r="K276" s="602"/>
      <c r="L276" s="602"/>
      <c r="M276" s="602"/>
      <c r="N276" s="602"/>
      <c r="O276" s="602"/>
      <c r="P276" s="602"/>
      <c r="Q276" s="602"/>
    </row>
    <row r="277" spans="2:13" s="102" customFormat="1" ht="20.25">
      <c r="B277" s="576"/>
      <c r="G277" s="576"/>
      <c r="H277" s="576"/>
      <c r="I277" s="576"/>
      <c r="J277" s="576"/>
      <c r="K277" s="576"/>
      <c r="L277" s="576"/>
      <c r="M277" s="576"/>
    </row>
    <row r="278" ht="20.25">
      <c r="P278" s="10" t="s">
        <v>1294</v>
      </c>
    </row>
    <row r="279" ht="21">
      <c r="A279" s="147" t="s">
        <v>620</v>
      </c>
    </row>
    <row r="280" ht="21.75" customHeight="1">
      <c r="A280" s="147"/>
    </row>
    <row r="281" spans="1:14" ht="21.75" customHeight="1">
      <c r="A281" s="128" t="s">
        <v>370</v>
      </c>
      <c r="B281" s="156" t="s">
        <v>726</v>
      </c>
      <c r="N281" s="66"/>
    </row>
    <row r="282" spans="12:20" ht="19.5" customHeight="1">
      <c r="L282" s="969" t="s">
        <v>488</v>
      </c>
      <c r="M282" s="970"/>
      <c r="N282" s="969"/>
      <c r="O282" s="970"/>
      <c r="P282" s="969"/>
      <c r="R282" s="87"/>
      <c r="S282" s="87"/>
      <c r="T282" s="87"/>
    </row>
    <row r="283" spans="12:20" ht="19.5" customHeight="1">
      <c r="L283" s="971"/>
      <c r="M283" s="972"/>
      <c r="N283" s="973" t="s">
        <v>112</v>
      </c>
      <c r="O283" s="972"/>
      <c r="P283" s="971"/>
      <c r="R283" s="87"/>
      <c r="S283" s="87"/>
      <c r="T283" s="87"/>
    </row>
    <row r="284" spans="12:20" ht="19.5" customHeight="1">
      <c r="L284" s="974" t="s">
        <v>717</v>
      </c>
      <c r="M284" s="975"/>
      <c r="N284" s="974" t="s">
        <v>288</v>
      </c>
      <c r="O284" s="975"/>
      <c r="P284" s="976" t="s">
        <v>149</v>
      </c>
      <c r="R284" s="87"/>
      <c r="S284" s="87"/>
      <c r="T284" s="87"/>
    </row>
    <row r="285" spans="12:20" ht="19.5" customHeight="1">
      <c r="L285" s="977" t="s">
        <v>289</v>
      </c>
      <c r="M285" s="975"/>
      <c r="N285" s="977" t="s">
        <v>289</v>
      </c>
      <c r="O285" s="975"/>
      <c r="P285" s="978"/>
      <c r="R285" s="87"/>
      <c r="S285" s="87"/>
      <c r="T285" s="87"/>
    </row>
    <row r="286" spans="3:24" ht="21.75" customHeight="1">
      <c r="C286" s="979" t="s">
        <v>293</v>
      </c>
      <c r="L286" s="981"/>
      <c r="M286" s="981"/>
      <c r="N286" s="981"/>
      <c r="P286" s="981"/>
      <c r="R286" s="416"/>
      <c r="S286" s="416"/>
      <c r="T286" s="416"/>
      <c r="U286" s="416"/>
      <c r="V286" s="416"/>
      <c r="W286" s="416"/>
      <c r="X286" s="416"/>
    </row>
    <row r="287" spans="3:24" ht="21.75" customHeight="1">
      <c r="C287" s="982" t="s">
        <v>294</v>
      </c>
      <c r="L287" s="85">
        <v>-2910502</v>
      </c>
      <c r="M287" s="87"/>
      <c r="N287" s="88">
        <v>-497318</v>
      </c>
      <c r="O287" s="90"/>
      <c r="P287" s="88">
        <f>SUM(L287:N287)</f>
        <v>-3407820</v>
      </c>
      <c r="R287" s="87"/>
      <c r="S287" s="87"/>
      <c r="T287" s="87"/>
      <c r="U287" s="416"/>
      <c r="V287" s="416"/>
      <c r="W287" s="416"/>
      <c r="X287" s="416"/>
    </row>
    <row r="288" spans="3:24" ht="21.75" customHeight="1">
      <c r="C288" s="983" t="s">
        <v>109</v>
      </c>
      <c r="K288" s="981"/>
      <c r="L288" s="85">
        <v>-47500</v>
      </c>
      <c r="M288" s="85"/>
      <c r="N288" s="85">
        <v>-5137</v>
      </c>
      <c r="O288" s="87"/>
      <c r="P288" s="85">
        <f>SUM(L288:N288)</f>
        <v>-52637</v>
      </c>
      <c r="R288" s="87"/>
      <c r="S288" s="87"/>
      <c r="T288" s="87"/>
      <c r="U288" s="416"/>
      <c r="V288" s="416"/>
      <c r="W288" s="416"/>
      <c r="X288" s="416"/>
    </row>
    <row r="289" spans="3:24" ht="21.75" customHeight="1">
      <c r="C289" s="983" t="s">
        <v>295</v>
      </c>
      <c r="L289" s="85">
        <v>-85400</v>
      </c>
      <c r="M289" s="85"/>
      <c r="N289" s="85">
        <v>-13171</v>
      </c>
      <c r="O289" s="87"/>
      <c r="P289" s="85">
        <f>SUM(L289:N289)</f>
        <v>-98571</v>
      </c>
      <c r="R289" s="87"/>
      <c r="S289" s="87"/>
      <c r="T289" s="87"/>
      <c r="U289" s="416"/>
      <c r="V289" s="416"/>
      <c r="W289" s="416"/>
      <c r="X289" s="416"/>
    </row>
    <row r="290" spans="1:24" ht="21.75" customHeight="1">
      <c r="A290" s="38"/>
      <c r="B290" s="38"/>
      <c r="C290" s="38"/>
      <c r="D290" s="37" t="s">
        <v>296</v>
      </c>
      <c r="E290" s="37"/>
      <c r="F290" s="38"/>
      <c r="G290" s="38"/>
      <c r="H290" s="38"/>
      <c r="I290" s="38"/>
      <c r="J290" s="38"/>
      <c r="K290" s="38"/>
      <c r="L290" s="525">
        <f>SUM(L287:L289)</f>
        <v>-3043402</v>
      </c>
      <c r="M290" s="522"/>
      <c r="N290" s="525">
        <f>SUM(N287:N289)</f>
        <v>-515626</v>
      </c>
      <c r="O290" s="522"/>
      <c r="P290" s="525">
        <f>SUM(P287:P289)</f>
        <v>-3559028</v>
      </c>
      <c r="R290" s="87"/>
      <c r="S290" s="87"/>
      <c r="T290" s="87"/>
      <c r="U290" s="416"/>
      <c r="V290" s="416"/>
      <c r="W290" s="416"/>
      <c r="X290" s="416"/>
    </row>
    <row r="291" spans="1:24" ht="6" customHeight="1">
      <c r="A291" s="38"/>
      <c r="B291" s="38"/>
      <c r="C291" s="38"/>
      <c r="D291" s="37"/>
      <c r="E291" s="37"/>
      <c r="F291" s="38"/>
      <c r="G291" s="38"/>
      <c r="H291" s="38"/>
      <c r="I291" s="38"/>
      <c r="J291" s="38"/>
      <c r="K291" s="38"/>
      <c r="L291" s="523"/>
      <c r="M291" s="522"/>
      <c r="N291" s="523"/>
      <c r="O291" s="522"/>
      <c r="P291" s="523"/>
      <c r="R291" s="87"/>
      <c r="S291" s="87"/>
      <c r="T291" s="87"/>
      <c r="U291" s="416"/>
      <c r="V291" s="416"/>
      <c r="W291" s="416"/>
      <c r="X291" s="416"/>
    </row>
    <row r="292" spans="3:16" ht="21">
      <c r="C292" s="56" t="s">
        <v>1569</v>
      </c>
      <c r="L292" s="87">
        <f>L274+L290</f>
        <v>203370</v>
      </c>
      <c r="N292" s="87">
        <f>N274+N290</f>
        <v>24521</v>
      </c>
      <c r="P292" s="87">
        <f>P274+P290</f>
        <v>227891</v>
      </c>
    </row>
    <row r="293" spans="3:24" ht="21.75" customHeight="1">
      <c r="C293" s="982" t="s">
        <v>121</v>
      </c>
      <c r="L293" s="980">
        <v>-20613</v>
      </c>
      <c r="M293" s="85"/>
      <c r="N293" s="980">
        <v>-3179</v>
      </c>
      <c r="O293" s="87"/>
      <c r="P293" s="980">
        <f>SUM(L293:N293)</f>
        <v>-23792</v>
      </c>
      <c r="R293" s="87"/>
      <c r="S293" s="87"/>
      <c r="T293" s="87"/>
      <c r="U293" s="416"/>
      <c r="V293" s="416"/>
      <c r="W293" s="416"/>
      <c r="X293" s="416"/>
    </row>
    <row r="294" spans="3:24" ht="21.75" customHeight="1">
      <c r="C294" s="56" t="s">
        <v>297</v>
      </c>
      <c r="L294" s="88">
        <f>L292+L293</f>
        <v>182757</v>
      </c>
      <c r="M294" s="85"/>
      <c r="N294" s="88">
        <f>N292+N293</f>
        <v>21342</v>
      </c>
      <c r="O294" s="87"/>
      <c r="P294" s="88">
        <f>P292+P293</f>
        <v>204099</v>
      </c>
      <c r="R294" s="87"/>
      <c r="S294" s="87"/>
      <c r="T294" s="87"/>
      <c r="U294" s="416"/>
      <c r="V294" s="416"/>
      <c r="W294" s="416"/>
      <c r="X294" s="416"/>
    </row>
    <row r="295" spans="3:24" ht="21.75" customHeight="1">
      <c r="C295" s="9" t="s">
        <v>57</v>
      </c>
      <c r="L295" s="88">
        <v>0</v>
      </c>
      <c r="M295" s="85"/>
      <c r="N295" s="88">
        <v>-654</v>
      </c>
      <c r="O295" s="87"/>
      <c r="P295" s="88">
        <f>SUM(L295:N295)</f>
        <v>-654</v>
      </c>
      <c r="R295" s="87"/>
      <c r="S295" s="87"/>
      <c r="T295" s="87"/>
      <c r="U295" s="416"/>
      <c r="V295" s="416"/>
      <c r="W295" s="416"/>
      <c r="X295" s="416"/>
    </row>
    <row r="296" spans="3:24" ht="21.75" customHeight="1" thickBot="1">
      <c r="C296" s="984" t="s">
        <v>250</v>
      </c>
      <c r="L296" s="985">
        <f>SUM(L294:L295)</f>
        <v>182757</v>
      </c>
      <c r="M296" s="85"/>
      <c r="N296" s="985">
        <f>SUM(N294:N295)</f>
        <v>20688</v>
      </c>
      <c r="O296" s="87"/>
      <c r="P296" s="985">
        <f>SUM(P294:P295)</f>
        <v>203445</v>
      </c>
      <c r="R296" s="87"/>
      <c r="S296" s="87"/>
      <c r="T296" s="87"/>
      <c r="U296" s="416"/>
      <c r="V296" s="416"/>
      <c r="W296" s="416"/>
      <c r="X296" s="416"/>
    </row>
    <row r="297" spans="1:20" ht="21.75" thickTop="1">
      <c r="A297" s="147"/>
      <c r="R297" s="87"/>
      <c r="S297" s="87"/>
      <c r="T297" s="87"/>
    </row>
    <row r="298" spans="2:3" ht="21.75" customHeight="1">
      <c r="B298" s="149"/>
      <c r="C298" s="74" t="s">
        <v>752</v>
      </c>
    </row>
    <row r="299" spans="2:3" ht="21.75" customHeight="1">
      <c r="B299" s="53" t="s">
        <v>287</v>
      </c>
      <c r="C299" s="74"/>
    </row>
    <row r="300" spans="12:16" ht="21.75" customHeight="1">
      <c r="L300" s="969" t="s">
        <v>488</v>
      </c>
      <c r="M300" s="970"/>
      <c r="N300" s="969"/>
      <c r="O300" s="970"/>
      <c r="P300" s="969"/>
    </row>
    <row r="301" spans="12:16" ht="21.75" customHeight="1">
      <c r="L301" s="971"/>
      <c r="M301" s="972"/>
      <c r="N301" s="973" t="s">
        <v>111</v>
      </c>
      <c r="O301" s="972"/>
      <c r="P301" s="971"/>
    </row>
    <row r="302" spans="12:16" ht="21.75" customHeight="1">
      <c r="L302" s="974" t="s">
        <v>717</v>
      </c>
      <c r="M302" s="975"/>
      <c r="N302" s="974" t="s">
        <v>288</v>
      </c>
      <c r="O302" s="975"/>
      <c r="P302" s="976" t="s">
        <v>149</v>
      </c>
    </row>
    <row r="303" spans="12:16" ht="21.75" customHeight="1">
      <c r="L303" s="977" t="s">
        <v>289</v>
      </c>
      <c r="M303" s="975"/>
      <c r="N303" s="977" t="s">
        <v>289</v>
      </c>
      <c r="O303" s="975"/>
      <c r="P303" s="978"/>
    </row>
    <row r="304" ht="21.75" customHeight="1">
      <c r="C304" s="23" t="s">
        <v>290</v>
      </c>
    </row>
    <row r="305" spans="3:24" ht="21.75" customHeight="1">
      <c r="C305" s="979" t="s">
        <v>291</v>
      </c>
      <c r="L305" s="85">
        <v>2983620</v>
      </c>
      <c r="M305" s="85"/>
      <c r="N305" s="85">
        <v>1351916</v>
      </c>
      <c r="O305" s="87"/>
      <c r="P305" s="85">
        <f>SUM(L305:N305)</f>
        <v>4335536</v>
      </c>
      <c r="R305" s="87"/>
      <c r="S305" s="87"/>
      <c r="T305" s="87"/>
      <c r="U305" s="87"/>
      <c r="V305" s="87"/>
      <c r="W305" s="87"/>
      <c r="X305" s="87"/>
    </row>
    <row r="306" spans="3:24" ht="21.75" customHeight="1">
      <c r="C306" s="979" t="s">
        <v>456</v>
      </c>
      <c r="L306" s="85">
        <v>23920</v>
      </c>
      <c r="M306" s="85"/>
      <c r="N306" s="85">
        <v>0</v>
      </c>
      <c r="O306" s="87"/>
      <c r="P306" s="85">
        <f>SUM(L306:N306)</f>
        <v>23920</v>
      </c>
      <c r="R306" s="87"/>
      <c r="S306" s="87"/>
      <c r="T306" s="87"/>
      <c r="U306" s="87"/>
      <c r="V306" s="87"/>
      <c r="W306" s="87"/>
      <c r="X306" s="87"/>
    </row>
    <row r="307" spans="3:24" ht="21.75" customHeight="1">
      <c r="C307" s="979" t="s">
        <v>506</v>
      </c>
      <c r="L307" s="85">
        <v>92732</v>
      </c>
      <c r="M307" s="85"/>
      <c r="N307" s="85">
        <v>5538</v>
      </c>
      <c r="O307" s="87"/>
      <c r="P307" s="85">
        <f>SUM(L307:N307)</f>
        <v>98270</v>
      </c>
      <c r="R307" s="87"/>
      <c r="S307" s="87"/>
      <c r="T307" s="87"/>
      <c r="U307" s="87"/>
      <c r="V307" s="87"/>
      <c r="W307" s="87"/>
      <c r="X307" s="87"/>
    </row>
    <row r="308" spans="3:24" ht="21.75" customHeight="1">
      <c r="C308" s="979" t="s">
        <v>457</v>
      </c>
      <c r="L308" s="85">
        <v>0</v>
      </c>
      <c r="M308" s="85"/>
      <c r="N308" s="85">
        <v>6183</v>
      </c>
      <c r="O308" s="87"/>
      <c r="P308" s="85">
        <f>SUM(L308:N308)</f>
        <v>6183</v>
      </c>
      <c r="R308" s="87"/>
      <c r="S308" s="87"/>
      <c r="T308" s="87"/>
      <c r="U308" s="87"/>
      <c r="V308" s="87"/>
      <c r="W308" s="87"/>
      <c r="X308" s="87"/>
    </row>
    <row r="309" spans="3:24" ht="21.75" customHeight="1">
      <c r="C309" s="979" t="s">
        <v>107</v>
      </c>
      <c r="L309" s="980">
        <v>5051</v>
      </c>
      <c r="M309" s="85"/>
      <c r="N309" s="980">
        <v>10026</v>
      </c>
      <c r="O309" s="87"/>
      <c r="P309" s="980">
        <f>SUM(L309:N309)</f>
        <v>15077</v>
      </c>
      <c r="R309" s="87"/>
      <c r="S309" s="87"/>
      <c r="T309" s="87"/>
      <c r="U309" s="87"/>
      <c r="V309" s="87"/>
      <c r="W309" s="87"/>
      <c r="X309" s="87"/>
    </row>
    <row r="310" spans="3:24" ht="21.75" customHeight="1">
      <c r="C310" s="979"/>
      <c r="D310" s="23" t="s">
        <v>292</v>
      </c>
      <c r="L310" s="85">
        <f>SUM(L305:L309)</f>
        <v>3105323</v>
      </c>
      <c r="M310" s="85"/>
      <c r="N310" s="85">
        <f>SUM(N305:N309)</f>
        <v>1373663</v>
      </c>
      <c r="O310" s="87"/>
      <c r="P310" s="85">
        <f>SUM(P305:P309)</f>
        <v>4478986</v>
      </c>
      <c r="R310" s="87"/>
      <c r="S310" s="87"/>
      <c r="T310" s="87"/>
      <c r="U310" s="87"/>
      <c r="V310" s="87"/>
      <c r="W310" s="87"/>
      <c r="X310" s="87"/>
    </row>
    <row r="311" spans="3:24" ht="12" customHeight="1">
      <c r="C311" s="979"/>
      <c r="L311" s="85"/>
      <c r="M311" s="85"/>
      <c r="N311" s="85"/>
      <c r="O311" s="87"/>
      <c r="P311" s="85"/>
      <c r="R311" s="87"/>
      <c r="S311" s="87"/>
      <c r="T311" s="87"/>
      <c r="U311" s="87"/>
      <c r="V311" s="87"/>
      <c r="W311" s="87"/>
      <c r="X311" s="87"/>
    </row>
    <row r="312" ht="20.25"/>
    <row r="313" spans="1:17" s="102" customFormat="1" ht="20.25">
      <c r="A313" s="602"/>
      <c r="B313" s="602"/>
      <c r="C313" s="602"/>
      <c r="D313" s="602"/>
      <c r="E313" s="582"/>
      <c r="F313" s="602"/>
      <c r="G313" s="602"/>
      <c r="H313" s="602"/>
      <c r="I313" s="602"/>
      <c r="J313" s="602"/>
      <c r="K313" s="602"/>
      <c r="L313" s="602"/>
      <c r="M313" s="602"/>
      <c r="N313" s="602"/>
      <c r="O313" s="602"/>
      <c r="P313" s="602"/>
      <c r="Q313" s="602"/>
    </row>
    <row r="314" spans="1:17" s="102" customFormat="1" ht="20.25">
      <c r="A314" s="602"/>
      <c r="B314" s="602"/>
      <c r="C314" s="602"/>
      <c r="D314" s="602"/>
      <c r="E314" s="582"/>
      <c r="F314" s="602"/>
      <c r="G314" s="602"/>
      <c r="H314" s="602"/>
      <c r="I314" s="602"/>
      <c r="J314" s="602"/>
      <c r="K314" s="602"/>
      <c r="L314" s="602"/>
      <c r="M314" s="602"/>
      <c r="N314" s="602"/>
      <c r="O314" s="602"/>
      <c r="P314" s="602"/>
      <c r="Q314" s="602"/>
    </row>
    <row r="315" spans="2:13" s="102" customFormat="1" ht="20.25">
      <c r="B315" s="576"/>
      <c r="G315" s="576"/>
      <c r="H315" s="576"/>
      <c r="I315" s="576"/>
      <c r="J315" s="576"/>
      <c r="K315" s="576"/>
      <c r="L315" s="576"/>
      <c r="M315" s="576"/>
    </row>
    <row r="316" spans="2:13" s="102" customFormat="1" ht="20.25">
      <c r="B316" s="576"/>
      <c r="G316" s="576"/>
      <c r="H316" s="576"/>
      <c r="I316" s="576"/>
      <c r="J316" s="576"/>
      <c r="K316" s="576"/>
      <c r="L316" s="576"/>
      <c r="M316" s="576"/>
    </row>
    <row r="317" ht="20.25">
      <c r="P317" s="10" t="s">
        <v>1295</v>
      </c>
    </row>
    <row r="318" ht="21">
      <c r="A318" s="147" t="s">
        <v>620</v>
      </c>
    </row>
    <row r="319" ht="8.25" customHeight="1">
      <c r="A319" s="147"/>
    </row>
    <row r="320" spans="1:14" ht="21">
      <c r="A320" s="128" t="s">
        <v>370</v>
      </c>
      <c r="B320" s="156" t="s">
        <v>726</v>
      </c>
      <c r="N320" s="66"/>
    </row>
    <row r="321" spans="12:16" ht="19.5" customHeight="1">
      <c r="L321" s="969" t="s">
        <v>488</v>
      </c>
      <c r="M321" s="970"/>
      <c r="N321" s="969"/>
      <c r="O321" s="970"/>
      <c r="P321" s="969"/>
    </row>
    <row r="322" spans="12:16" ht="19.5" customHeight="1">
      <c r="L322" s="971"/>
      <c r="M322" s="972"/>
      <c r="N322" s="973" t="s">
        <v>111</v>
      </c>
      <c r="O322" s="972"/>
      <c r="P322" s="971"/>
    </row>
    <row r="323" spans="12:16" ht="19.5" customHeight="1">
      <c r="L323" s="974" t="s">
        <v>717</v>
      </c>
      <c r="M323" s="975"/>
      <c r="N323" s="974" t="s">
        <v>288</v>
      </c>
      <c r="O323" s="975"/>
      <c r="P323" s="976" t="s">
        <v>149</v>
      </c>
    </row>
    <row r="324" spans="12:16" ht="19.5" customHeight="1">
      <c r="L324" s="977" t="s">
        <v>289</v>
      </c>
      <c r="M324" s="975"/>
      <c r="N324" s="977" t="s">
        <v>289</v>
      </c>
      <c r="O324" s="975"/>
      <c r="P324" s="978"/>
    </row>
    <row r="325" spans="3:24" ht="19.5" customHeight="1">
      <c r="C325" s="979" t="s">
        <v>293</v>
      </c>
      <c r="L325" s="981"/>
      <c r="M325" s="981"/>
      <c r="N325" s="981"/>
      <c r="P325" s="981"/>
      <c r="R325" s="416"/>
      <c r="S325" s="416"/>
      <c r="T325" s="416"/>
      <c r="U325" s="416"/>
      <c r="V325" s="416"/>
      <c r="W325" s="416"/>
      <c r="X325" s="416"/>
    </row>
    <row r="326" spans="3:24" ht="19.5" customHeight="1">
      <c r="C326" s="982" t="s">
        <v>294</v>
      </c>
      <c r="L326" s="85">
        <v>-2863292</v>
      </c>
      <c r="M326" s="87"/>
      <c r="N326" s="88">
        <v>-1336424</v>
      </c>
      <c r="O326" s="90"/>
      <c r="P326" s="88">
        <f>SUM(L326:N326)</f>
        <v>-4199716</v>
      </c>
      <c r="R326" s="87"/>
      <c r="S326" s="87"/>
      <c r="T326" s="87"/>
      <c r="U326" s="416"/>
      <c r="V326" s="416"/>
      <c r="W326" s="416"/>
      <c r="X326" s="416"/>
    </row>
    <row r="327" spans="3:24" ht="19.5" customHeight="1">
      <c r="C327" s="982" t="s">
        <v>458</v>
      </c>
      <c r="L327" s="85">
        <v>0</v>
      </c>
      <c r="M327" s="87"/>
      <c r="N327" s="88">
        <v>-5826</v>
      </c>
      <c r="O327" s="90"/>
      <c r="P327" s="88">
        <f>SUM(L327:N327)</f>
        <v>-5826</v>
      </c>
      <c r="R327" s="87"/>
      <c r="S327" s="87"/>
      <c r="T327" s="87"/>
      <c r="U327" s="416"/>
      <c r="V327" s="416"/>
      <c r="W327" s="416"/>
      <c r="X327" s="416"/>
    </row>
    <row r="328" spans="3:24" ht="19.5" customHeight="1">
      <c r="C328" s="983" t="s">
        <v>109</v>
      </c>
      <c r="K328" s="981"/>
      <c r="L328" s="85">
        <v>-31615</v>
      </c>
      <c r="M328" s="85"/>
      <c r="N328" s="85">
        <v>-28437</v>
      </c>
      <c r="O328" s="87"/>
      <c r="P328" s="85">
        <f>SUM(L328:N328)</f>
        <v>-60052</v>
      </c>
      <c r="R328" s="87"/>
      <c r="S328" s="87"/>
      <c r="T328" s="87"/>
      <c r="U328" s="416"/>
      <c r="V328" s="416"/>
      <c r="W328" s="416"/>
      <c r="X328" s="416"/>
    </row>
    <row r="329" spans="3:24" ht="19.5" customHeight="1">
      <c r="C329" s="983" t="s">
        <v>295</v>
      </c>
      <c r="L329" s="85">
        <v>-50905</v>
      </c>
      <c r="M329" s="85"/>
      <c r="N329" s="85">
        <v>-25903</v>
      </c>
      <c r="O329" s="87"/>
      <c r="P329" s="85">
        <f>SUM(L329:N329)</f>
        <v>-76808</v>
      </c>
      <c r="R329" s="87"/>
      <c r="S329" s="87"/>
      <c r="T329" s="87"/>
      <c r="U329" s="416"/>
      <c r="V329" s="416"/>
      <c r="W329" s="416"/>
      <c r="X329" s="416"/>
    </row>
    <row r="330" spans="1:24" ht="19.5" customHeight="1">
      <c r="A330" s="38"/>
      <c r="B330" s="38"/>
      <c r="C330" s="38"/>
      <c r="D330" s="37" t="s">
        <v>296</v>
      </c>
      <c r="E330" s="37"/>
      <c r="F330" s="38"/>
      <c r="G330" s="38"/>
      <c r="H330" s="38"/>
      <c r="I330" s="38"/>
      <c r="J330" s="38"/>
      <c r="K330" s="38"/>
      <c r="L330" s="525">
        <f>SUM(L326:L329)</f>
        <v>-2945812</v>
      </c>
      <c r="M330" s="522"/>
      <c r="N330" s="525">
        <f>SUM(N326:N329)</f>
        <v>-1396590</v>
      </c>
      <c r="O330" s="522"/>
      <c r="P330" s="525">
        <f>SUM(P326:P329)</f>
        <v>-4342402</v>
      </c>
      <c r="R330" s="87"/>
      <c r="S330" s="87"/>
      <c r="T330" s="87"/>
      <c r="U330" s="416"/>
      <c r="V330" s="416"/>
      <c r="W330" s="416"/>
      <c r="X330" s="416"/>
    </row>
    <row r="331" spans="1:24" ht="3.75" customHeight="1">
      <c r="A331" s="38"/>
      <c r="B331" s="38"/>
      <c r="C331" s="38"/>
      <c r="D331" s="37"/>
      <c r="E331" s="37"/>
      <c r="F331" s="38"/>
      <c r="G331" s="38"/>
      <c r="H331" s="38"/>
      <c r="I331" s="38"/>
      <c r="J331" s="38"/>
      <c r="K331" s="38"/>
      <c r="L331" s="523"/>
      <c r="M331" s="522"/>
      <c r="N331" s="523"/>
      <c r="O331" s="522"/>
      <c r="P331" s="523"/>
      <c r="R331" s="87"/>
      <c r="S331" s="87"/>
      <c r="T331" s="87"/>
      <c r="U331" s="416"/>
      <c r="V331" s="416"/>
      <c r="W331" s="416"/>
      <c r="X331" s="416"/>
    </row>
    <row r="332" spans="1:24" ht="21">
      <c r="A332" s="38"/>
      <c r="B332" s="38"/>
      <c r="C332" s="56" t="s">
        <v>1570</v>
      </c>
      <c r="D332" s="37"/>
      <c r="E332" s="37"/>
      <c r="F332" s="38"/>
      <c r="G332" s="38"/>
      <c r="H332" s="38"/>
      <c r="I332" s="38"/>
      <c r="J332" s="38"/>
      <c r="K332" s="38"/>
      <c r="L332" s="523">
        <f>L310+L330</f>
        <v>159511</v>
      </c>
      <c r="M332" s="522"/>
      <c r="N332" s="523">
        <f>N310+N330</f>
        <v>-22927</v>
      </c>
      <c r="O332" s="522"/>
      <c r="P332" s="523">
        <f>P310+P330</f>
        <v>136584</v>
      </c>
      <c r="R332" s="87"/>
      <c r="S332" s="87"/>
      <c r="T332" s="87"/>
      <c r="U332" s="416"/>
      <c r="V332" s="416"/>
      <c r="W332" s="416"/>
      <c r="X332" s="416"/>
    </row>
    <row r="333" spans="3:24" ht="19.5" customHeight="1">
      <c r="C333" s="982" t="s">
        <v>121</v>
      </c>
      <c r="L333" s="980">
        <v>-22072</v>
      </c>
      <c r="M333" s="85"/>
      <c r="N333" s="980">
        <v>-7362</v>
      </c>
      <c r="O333" s="87"/>
      <c r="P333" s="980">
        <f>SUM(L333:N333)</f>
        <v>-29434</v>
      </c>
      <c r="R333" s="87"/>
      <c r="S333" s="87"/>
      <c r="T333" s="87"/>
      <c r="U333" s="416"/>
      <c r="V333" s="416"/>
      <c r="W333" s="416"/>
      <c r="X333" s="416"/>
    </row>
    <row r="334" spans="3:24" ht="19.5" customHeight="1">
      <c r="C334" s="56" t="s">
        <v>1571</v>
      </c>
      <c r="L334" s="88">
        <f>L332+L333</f>
        <v>137439</v>
      </c>
      <c r="M334" s="85"/>
      <c r="N334" s="88">
        <f>N332+N333</f>
        <v>-30289</v>
      </c>
      <c r="O334" s="87"/>
      <c r="P334" s="88">
        <f>P332+P333</f>
        <v>107150</v>
      </c>
      <c r="R334" s="87"/>
      <c r="S334" s="87"/>
      <c r="T334" s="87"/>
      <c r="U334" s="416"/>
      <c r="V334" s="416"/>
      <c r="W334" s="416"/>
      <c r="X334" s="416"/>
    </row>
    <row r="335" spans="3:24" ht="19.5" customHeight="1">
      <c r="C335" s="9" t="s">
        <v>57</v>
      </c>
      <c r="L335" s="88">
        <v>0</v>
      </c>
      <c r="M335" s="85"/>
      <c r="N335" s="88">
        <v>-52</v>
      </c>
      <c r="O335" s="87"/>
      <c r="P335" s="88">
        <f>SUM(L335:N335)</f>
        <v>-52</v>
      </c>
      <c r="R335" s="87"/>
      <c r="S335" s="87"/>
      <c r="T335" s="87"/>
      <c r="U335" s="416"/>
      <c r="V335" s="416"/>
      <c r="W335" s="416"/>
      <c r="X335" s="416"/>
    </row>
    <row r="336" spans="3:24" ht="19.5" customHeight="1" thickBot="1">
      <c r="C336" s="984" t="s">
        <v>298</v>
      </c>
      <c r="L336" s="985">
        <f>SUM(L334:L335)</f>
        <v>137439</v>
      </c>
      <c r="M336" s="85"/>
      <c r="N336" s="985">
        <f>SUM(N334:N335)</f>
        <v>-30341</v>
      </c>
      <c r="O336" s="87"/>
      <c r="P336" s="985">
        <f>SUM(P334:P335)</f>
        <v>107098</v>
      </c>
      <c r="R336" s="87"/>
      <c r="S336" s="87"/>
      <c r="T336" s="87"/>
      <c r="U336" s="416"/>
      <c r="V336" s="416"/>
      <c r="W336" s="416"/>
      <c r="X336" s="416"/>
    </row>
    <row r="337" spans="3:20" ht="7.5" customHeight="1" thickTop="1">
      <c r="C337" s="984"/>
      <c r="L337" s="986"/>
      <c r="M337" s="981"/>
      <c r="N337" s="986"/>
      <c r="P337" s="986"/>
      <c r="R337" s="87"/>
      <c r="S337" s="87"/>
      <c r="T337" s="87"/>
    </row>
    <row r="338" spans="12:20" ht="19.5" customHeight="1">
      <c r="L338" s="969" t="s">
        <v>488</v>
      </c>
      <c r="M338" s="970"/>
      <c r="N338" s="969"/>
      <c r="O338" s="970"/>
      <c r="P338" s="969"/>
      <c r="R338" s="87"/>
      <c r="S338" s="87"/>
      <c r="T338" s="87"/>
    </row>
    <row r="339" spans="12:20" ht="19.5" customHeight="1">
      <c r="L339" s="971"/>
      <c r="M339" s="972"/>
      <c r="N339" s="973" t="s">
        <v>112</v>
      </c>
      <c r="O339" s="972"/>
      <c r="P339" s="971"/>
      <c r="R339" s="87"/>
      <c r="S339" s="87"/>
      <c r="T339" s="87"/>
    </row>
    <row r="340" spans="12:20" ht="19.5" customHeight="1">
      <c r="L340" s="974" t="s">
        <v>717</v>
      </c>
      <c r="M340" s="975"/>
      <c r="N340" s="974" t="s">
        <v>288</v>
      </c>
      <c r="O340" s="975"/>
      <c r="P340" s="976" t="s">
        <v>149</v>
      </c>
      <c r="R340" s="87"/>
      <c r="S340" s="87"/>
      <c r="T340" s="87"/>
    </row>
    <row r="341" spans="12:20" ht="19.5" customHeight="1">
      <c r="L341" s="977" t="s">
        <v>289</v>
      </c>
      <c r="M341" s="975"/>
      <c r="N341" s="977" t="s">
        <v>289</v>
      </c>
      <c r="O341" s="975"/>
      <c r="P341" s="978"/>
      <c r="R341" s="87"/>
      <c r="S341" s="87"/>
      <c r="T341" s="87"/>
    </row>
    <row r="342" spans="3:20" ht="19.5" customHeight="1">
      <c r="C342" s="23" t="s">
        <v>290</v>
      </c>
      <c r="R342" s="87"/>
      <c r="S342" s="87"/>
      <c r="T342" s="87"/>
    </row>
    <row r="343" spans="3:24" ht="19.5" customHeight="1">
      <c r="C343" s="979" t="s">
        <v>291</v>
      </c>
      <c r="L343" s="85">
        <v>2973007</v>
      </c>
      <c r="M343" s="85"/>
      <c r="N343" s="85">
        <v>1351915</v>
      </c>
      <c r="O343" s="87"/>
      <c r="P343" s="85">
        <f>SUM(L343:N343)</f>
        <v>4324922</v>
      </c>
      <c r="R343" s="87"/>
      <c r="S343" s="87"/>
      <c r="T343" s="87"/>
      <c r="U343" s="416"/>
      <c r="V343" s="416"/>
      <c r="W343" s="416"/>
      <c r="X343" s="416"/>
    </row>
    <row r="344" spans="3:24" ht="19.5" customHeight="1">
      <c r="C344" s="979" t="s">
        <v>506</v>
      </c>
      <c r="L344" s="85">
        <v>92732</v>
      </c>
      <c r="M344" s="85"/>
      <c r="N344" s="85">
        <v>5538</v>
      </c>
      <c r="O344" s="87"/>
      <c r="P344" s="85">
        <f>SUM(L344:N344)</f>
        <v>98270</v>
      </c>
      <c r="R344" s="87"/>
      <c r="S344" s="87"/>
      <c r="T344" s="87"/>
      <c r="U344" s="416"/>
      <c r="V344" s="416"/>
      <c r="W344" s="416"/>
      <c r="X344" s="416"/>
    </row>
    <row r="345" spans="3:24" ht="19.5" customHeight="1">
      <c r="C345" s="979" t="s">
        <v>107</v>
      </c>
      <c r="L345" s="980">
        <v>790</v>
      </c>
      <c r="M345" s="85"/>
      <c r="N345" s="980">
        <v>20280</v>
      </c>
      <c r="O345" s="87"/>
      <c r="P345" s="980">
        <f>SUM(L345:N345)</f>
        <v>21070</v>
      </c>
      <c r="R345" s="87"/>
      <c r="S345" s="87"/>
      <c r="T345" s="87"/>
      <c r="U345" s="416"/>
      <c r="V345" s="416"/>
      <c r="W345" s="416"/>
      <c r="X345" s="416"/>
    </row>
    <row r="346" spans="3:20" ht="19.5" customHeight="1">
      <c r="C346" s="979"/>
      <c r="D346" s="23" t="s">
        <v>292</v>
      </c>
      <c r="L346" s="85">
        <f>SUM(L343:L345)</f>
        <v>3066529</v>
      </c>
      <c r="M346" s="85"/>
      <c r="N346" s="85">
        <f>SUM(N343:N345)</f>
        <v>1377733</v>
      </c>
      <c r="O346" s="87"/>
      <c r="P346" s="85">
        <f>SUM(P343:P345)</f>
        <v>4444262</v>
      </c>
      <c r="R346" s="87"/>
      <c r="S346" s="87"/>
      <c r="T346" s="87"/>
    </row>
    <row r="347" spans="3:20" ht="19.5" customHeight="1">
      <c r="C347" s="979" t="s">
        <v>293</v>
      </c>
      <c r="L347" s="85"/>
      <c r="M347" s="85"/>
      <c r="N347" s="85"/>
      <c r="O347" s="87"/>
      <c r="P347" s="85"/>
      <c r="R347" s="87"/>
      <c r="S347" s="87"/>
      <c r="T347" s="87"/>
    </row>
    <row r="348" spans="3:24" ht="19.5" customHeight="1">
      <c r="C348" s="982" t="s">
        <v>294</v>
      </c>
      <c r="L348" s="85">
        <v>-2855282</v>
      </c>
      <c r="M348" s="87"/>
      <c r="N348" s="88">
        <v>-1336424</v>
      </c>
      <c r="O348" s="90"/>
      <c r="P348" s="88">
        <f>SUM(L348:N348)</f>
        <v>-4191706</v>
      </c>
      <c r="R348" s="87"/>
      <c r="S348" s="87"/>
      <c r="T348" s="87"/>
      <c r="U348" s="416"/>
      <c r="V348" s="416"/>
      <c r="W348" s="416"/>
      <c r="X348" s="416"/>
    </row>
    <row r="349" spans="3:24" ht="19.5" customHeight="1">
      <c r="C349" s="983" t="s">
        <v>109</v>
      </c>
      <c r="K349" s="981"/>
      <c r="L349" s="85">
        <v>-31615</v>
      </c>
      <c r="M349" s="85"/>
      <c r="N349" s="85">
        <v>-28437</v>
      </c>
      <c r="O349" s="87"/>
      <c r="P349" s="85">
        <f>SUM(L349:N349)</f>
        <v>-60052</v>
      </c>
      <c r="R349" s="87"/>
      <c r="S349" s="87"/>
      <c r="T349" s="87"/>
      <c r="U349" s="416"/>
      <c r="V349" s="416"/>
      <c r="W349" s="416"/>
      <c r="X349" s="416"/>
    </row>
    <row r="350" spans="3:24" ht="19.5" customHeight="1">
      <c r="C350" s="983" t="s">
        <v>295</v>
      </c>
      <c r="L350" s="85">
        <v>-44991</v>
      </c>
      <c r="M350" s="85"/>
      <c r="N350" s="85">
        <v>-19921</v>
      </c>
      <c r="O350" s="87"/>
      <c r="P350" s="85">
        <f>SUM(L350:N350)</f>
        <v>-64912</v>
      </c>
      <c r="R350" s="87"/>
      <c r="S350" s="87"/>
      <c r="T350" s="87"/>
      <c r="U350" s="416"/>
      <c r="V350" s="416"/>
      <c r="W350" s="416"/>
      <c r="X350" s="416"/>
    </row>
    <row r="351" spans="1:24" ht="19.5" customHeight="1">
      <c r="A351" s="38"/>
      <c r="B351" s="38"/>
      <c r="C351" s="38"/>
      <c r="D351" s="37" t="s">
        <v>296</v>
      </c>
      <c r="E351" s="37"/>
      <c r="F351" s="38"/>
      <c r="G351" s="38"/>
      <c r="H351" s="38"/>
      <c r="I351" s="38"/>
      <c r="J351" s="38"/>
      <c r="K351" s="38"/>
      <c r="L351" s="525">
        <f>SUM(L348:L350)</f>
        <v>-2931888</v>
      </c>
      <c r="M351" s="522"/>
      <c r="N351" s="525">
        <f>SUM(N348:N350)</f>
        <v>-1384782</v>
      </c>
      <c r="O351" s="522"/>
      <c r="P351" s="525">
        <f>SUM(P348:P350)</f>
        <v>-4316670</v>
      </c>
      <c r="R351" s="87"/>
      <c r="S351" s="87"/>
      <c r="T351" s="87"/>
      <c r="U351" s="416"/>
      <c r="V351" s="416"/>
      <c r="W351" s="416"/>
      <c r="X351" s="416"/>
    </row>
    <row r="352" spans="1:24" ht="3" customHeight="1">
      <c r="A352" s="38"/>
      <c r="B352" s="38"/>
      <c r="C352" s="116"/>
      <c r="D352" s="37"/>
      <c r="E352" s="37"/>
      <c r="F352" s="38"/>
      <c r="G352" s="38"/>
      <c r="H352" s="38"/>
      <c r="I352" s="38"/>
      <c r="J352" s="38"/>
      <c r="K352" s="38"/>
      <c r="L352" s="522"/>
      <c r="M352" s="522"/>
      <c r="N352" s="522"/>
      <c r="O352" s="522"/>
      <c r="P352" s="522"/>
      <c r="R352" s="87"/>
      <c r="S352" s="87"/>
      <c r="T352" s="87"/>
      <c r="U352" s="416"/>
      <c r="V352" s="416"/>
      <c r="W352" s="416"/>
      <c r="X352" s="416"/>
    </row>
    <row r="353" spans="1:24" ht="21">
      <c r="A353" s="38"/>
      <c r="B353" s="38"/>
      <c r="C353" s="56" t="s">
        <v>1570</v>
      </c>
      <c r="D353" s="37"/>
      <c r="E353" s="37"/>
      <c r="F353" s="38"/>
      <c r="G353" s="38"/>
      <c r="H353" s="38"/>
      <c r="I353" s="38"/>
      <c r="J353" s="38"/>
      <c r="K353" s="38"/>
      <c r="L353" s="523">
        <f>L346+L351</f>
        <v>134641</v>
      </c>
      <c r="M353" s="522"/>
      <c r="N353" s="523">
        <f>N346+N351</f>
        <v>-7049</v>
      </c>
      <c r="O353" s="522"/>
      <c r="P353" s="523">
        <f>P346+P351</f>
        <v>127592</v>
      </c>
      <c r="R353" s="87"/>
      <c r="S353" s="87"/>
      <c r="T353" s="87"/>
      <c r="U353" s="416"/>
      <c r="V353" s="416"/>
      <c r="W353" s="416"/>
      <c r="X353" s="416"/>
    </row>
    <row r="354" spans="3:24" ht="19.5" customHeight="1">
      <c r="C354" s="982" t="s">
        <v>1489</v>
      </c>
      <c r="L354" s="980">
        <v>-15640</v>
      </c>
      <c r="M354" s="85"/>
      <c r="N354" s="980">
        <v>-6925</v>
      </c>
      <c r="O354" s="87"/>
      <c r="P354" s="980">
        <f>SUM(L354:N354)</f>
        <v>-22565</v>
      </c>
      <c r="R354" s="87"/>
      <c r="S354" s="87"/>
      <c r="T354" s="87"/>
      <c r="U354" s="416"/>
      <c r="V354" s="416"/>
      <c r="W354" s="416"/>
      <c r="X354" s="416"/>
    </row>
    <row r="355" spans="3:24" ht="19.5" customHeight="1">
      <c r="C355" s="56" t="s">
        <v>297</v>
      </c>
      <c r="L355" s="88">
        <f>L353+L354</f>
        <v>119001</v>
      </c>
      <c r="M355" s="85"/>
      <c r="N355" s="88">
        <f>N353+N354</f>
        <v>-13974</v>
      </c>
      <c r="O355" s="87"/>
      <c r="P355" s="88">
        <f>P353+P354</f>
        <v>105027</v>
      </c>
      <c r="R355" s="87"/>
      <c r="S355" s="87"/>
      <c r="T355" s="87"/>
      <c r="U355" s="416"/>
      <c r="V355" s="416"/>
      <c r="W355" s="416"/>
      <c r="X355" s="416"/>
    </row>
    <row r="356" spans="3:24" ht="19.5" customHeight="1">
      <c r="C356" s="9" t="s">
        <v>57</v>
      </c>
      <c r="L356" s="88">
        <v>0</v>
      </c>
      <c r="M356" s="85"/>
      <c r="N356" s="88">
        <v>0</v>
      </c>
      <c r="O356" s="87"/>
      <c r="P356" s="88">
        <f>SUM(L356:N356)</f>
        <v>0</v>
      </c>
      <c r="R356" s="87"/>
      <c r="S356" s="87"/>
      <c r="T356" s="87"/>
      <c r="U356" s="416"/>
      <c r="V356" s="416"/>
      <c r="W356" s="416"/>
      <c r="X356" s="416"/>
    </row>
    <row r="357" spans="3:24" ht="21.75" thickBot="1">
      <c r="C357" s="984" t="s">
        <v>298</v>
      </c>
      <c r="L357" s="985">
        <f>SUM(L355:L356)</f>
        <v>119001</v>
      </c>
      <c r="M357" s="85"/>
      <c r="N357" s="985">
        <f>SUM(N355:N356)</f>
        <v>-13974</v>
      </c>
      <c r="O357" s="87"/>
      <c r="P357" s="985">
        <f>SUM(P355:P356)</f>
        <v>105027</v>
      </c>
      <c r="R357" s="87"/>
      <c r="S357" s="87"/>
      <c r="T357" s="87"/>
      <c r="U357" s="416"/>
      <c r="V357" s="416"/>
      <c r="W357" s="416"/>
      <c r="X357" s="416"/>
    </row>
    <row r="358" spans="3:24" ht="2.25" customHeight="1" thickTop="1">
      <c r="C358" s="984"/>
      <c r="L358" s="88"/>
      <c r="M358" s="85"/>
      <c r="N358" s="88"/>
      <c r="O358" s="87"/>
      <c r="P358" s="88"/>
      <c r="R358" s="87"/>
      <c r="S358" s="87"/>
      <c r="T358" s="87"/>
      <c r="U358" s="416"/>
      <c r="V358" s="416"/>
      <c r="W358" s="416"/>
      <c r="X358" s="416"/>
    </row>
    <row r="359" spans="1:17" s="102" customFormat="1" ht="20.25">
      <c r="A359" s="602"/>
      <c r="B359" s="602"/>
      <c r="C359" s="602"/>
      <c r="D359" s="602"/>
      <c r="E359" s="582"/>
      <c r="F359" s="602"/>
      <c r="G359" s="602"/>
      <c r="H359" s="602"/>
      <c r="I359" s="602"/>
      <c r="J359" s="602"/>
      <c r="K359" s="602"/>
      <c r="L359" s="602"/>
      <c r="M359" s="602"/>
      <c r="N359" s="602"/>
      <c r="O359" s="602"/>
      <c r="P359" s="602"/>
      <c r="Q359" s="602"/>
    </row>
    <row r="360" spans="2:13" s="102" customFormat="1" ht="18" customHeight="1">
      <c r="B360" s="576"/>
      <c r="G360" s="576"/>
      <c r="H360" s="576"/>
      <c r="I360" s="576"/>
      <c r="J360" s="576"/>
      <c r="K360" s="576"/>
      <c r="L360" s="576"/>
      <c r="M360" s="576"/>
    </row>
    <row r="361" ht="18" customHeight="1">
      <c r="P361" s="10" t="s">
        <v>1296</v>
      </c>
    </row>
  </sheetData>
  <sheetProtection/>
  <mergeCells count="17">
    <mergeCell ref="C168:G168"/>
    <mergeCell ref="J168:L168"/>
    <mergeCell ref="N168:P168"/>
    <mergeCell ref="N71:P71"/>
    <mergeCell ref="N148:P148"/>
    <mergeCell ref="C153:G153"/>
    <mergeCell ref="J153:L153"/>
    <mergeCell ref="N154:P154"/>
    <mergeCell ref="J46:P46"/>
    <mergeCell ref="N47:P47"/>
    <mergeCell ref="N169:P169"/>
    <mergeCell ref="N60:P60"/>
    <mergeCell ref="N147:P147"/>
    <mergeCell ref="N146:P146"/>
    <mergeCell ref="J70:P70"/>
    <mergeCell ref="N153:P153"/>
    <mergeCell ref="N145:P145"/>
  </mergeCells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166"/>
  <sheetViews>
    <sheetView view="pageBreakPreview" zoomScale="120" zoomScaleSheetLayoutView="120" zoomScalePageLayoutView="120" workbookViewId="0" topLeftCell="A68">
      <selection activeCell="B39" sqref="B39"/>
    </sheetView>
  </sheetViews>
  <sheetFormatPr defaultColWidth="9.140625" defaultRowHeight="21.75" customHeight="1"/>
  <cols>
    <col min="1" max="1" width="3.28125" style="9" customWidth="1"/>
    <col min="2" max="2" width="2.421875" style="9" customWidth="1"/>
    <col min="3" max="3" width="5.00390625" style="9" customWidth="1"/>
    <col min="4" max="4" width="2.7109375" style="9" customWidth="1"/>
    <col min="5" max="5" width="7.140625" style="9" customWidth="1"/>
    <col min="6" max="6" width="8.7109375" style="9" customWidth="1"/>
    <col min="7" max="7" width="0.42578125" style="9" customWidth="1"/>
    <col min="8" max="8" width="8.7109375" style="9" customWidth="1"/>
    <col min="9" max="9" width="0.5625" style="9" customWidth="1"/>
    <col min="10" max="10" width="8.7109375" style="9" customWidth="1"/>
    <col min="11" max="11" width="0.2890625" style="9" customWidth="1"/>
    <col min="12" max="12" width="8.7109375" style="9" bestFit="1" customWidth="1"/>
    <col min="13" max="13" width="0.5625" style="9" customWidth="1"/>
    <col min="14" max="14" width="8.7109375" style="9" customWidth="1"/>
    <col min="15" max="15" width="0.5625" style="9" customWidth="1"/>
    <col min="16" max="16" width="8.7109375" style="9" customWidth="1"/>
    <col min="17" max="17" width="0.5625" style="9" customWidth="1"/>
    <col min="18" max="18" width="8.7109375" style="9" customWidth="1"/>
    <col min="19" max="19" width="0.42578125" style="9" customWidth="1"/>
    <col min="20" max="20" width="9.7109375" style="9" customWidth="1"/>
    <col min="21" max="21" width="0.42578125" style="9" customWidth="1"/>
    <col min="22" max="22" width="11.7109375" style="9" customWidth="1"/>
    <col min="23" max="23" width="0.71875" style="9" customWidth="1"/>
    <col min="24" max="24" width="13.7109375" style="9" customWidth="1"/>
    <col min="25" max="16384" width="9.140625" style="9" customWidth="1"/>
  </cols>
  <sheetData>
    <row r="1" spans="1:22" ht="21.75" customHeight="1">
      <c r="A1" s="147" t="s">
        <v>620</v>
      </c>
      <c r="V1" s="23"/>
    </row>
    <row r="2" spans="1:22" ht="21.75" customHeight="1">
      <c r="A2" s="275"/>
      <c r="V2" s="23"/>
    </row>
    <row r="3" spans="1:17" s="670" customFormat="1" ht="21.75" customHeight="1">
      <c r="A3" s="775" t="s">
        <v>1396</v>
      </c>
      <c r="B3" s="776" t="s">
        <v>469</v>
      </c>
      <c r="C3" s="776"/>
      <c r="G3" s="777"/>
      <c r="H3" s="672"/>
      <c r="J3" s="672"/>
      <c r="K3" s="778"/>
      <c r="L3" s="778"/>
      <c r="M3" s="778"/>
      <c r="N3" s="672"/>
      <c r="O3" s="779"/>
      <c r="Q3" s="779"/>
    </row>
    <row r="4" spans="1:17" s="670" customFormat="1" ht="21.75" customHeight="1">
      <c r="A4" s="672"/>
      <c r="B4" s="780"/>
      <c r="C4" s="780" t="s">
        <v>1280</v>
      </c>
      <c r="G4" s="777"/>
      <c r="H4" s="672"/>
      <c r="I4" s="672"/>
      <c r="J4" s="672"/>
      <c r="K4" s="778"/>
      <c r="L4" s="778"/>
      <c r="M4" s="778"/>
      <c r="N4" s="672"/>
      <c r="O4" s="779"/>
      <c r="Q4" s="779"/>
    </row>
    <row r="5" spans="1:17" s="670" customFormat="1" ht="21.75" customHeight="1">
      <c r="A5" s="672"/>
      <c r="B5" s="780" t="s">
        <v>1281</v>
      </c>
      <c r="C5" s="780"/>
      <c r="G5" s="777"/>
      <c r="H5" s="672"/>
      <c r="I5" s="672"/>
      <c r="J5" s="672"/>
      <c r="K5" s="778"/>
      <c r="L5" s="778"/>
      <c r="M5" s="778"/>
      <c r="N5" s="672"/>
      <c r="O5" s="779"/>
      <c r="Q5" s="779"/>
    </row>
    <row r="6" spans="1:17" s="670" customFormat="1" ht="21.75" customHeight="1">
      <c r="A6" s="672"/>
      <c r="B6" s="780" t="s">
        <v>1282</v>
      </c>
      <c r="C6" s="780"/>
      <c r="G6" s="777"/>
      <c r="H6" s="672"/>
      <c r="I6" s="672"/>
      <c r="J6" s="672"/>
      <c r="K6" s="778"/>
      <c r="L6" s="778"/>
      <c r="M6" s="778"/>
      <c r="N6" s="672"/>
      <c r="O6" s="779"/>
      <c r="Q6" s="779"/>
    </row>
    <row r="7" spans="1:17" s="670" customFormat="1" ht="21.75" customHeight="1">
      <c r="A7" s="672"/>
      <c r="B7" s="780" t="s">
        <v>1283</v>
      </c>
      <c r="C7" s="780"/>
      <c r="G7" s="777"/>
      <c r="H7" s="672"/>
      <c r="I7" s="672"/>
      <c r="J7" s="672"/>
      <c r="K7" s="778"/>
      <c r="L7" s="778"/>
      <c r="M7" s="778"/>
      <c r="N7" s="672"/>
      <c r="O7" s="779"/>
      <c r="Q7" s="779"/>
    </row>
    <row r="8" spans="1:17" s="670" customFormat="1" ht="21.75" customHeight="1">
      <c r="A8" s="672"/>
      <c r="B8" s="780" t="s">
        <v>818</v>
      </c>
      <c r="C8" s="780"/>
      <c r="E8" s="781"/>
      <c r="G8" s="777"/>
      <c r="H8" s="672"/>
      <c r="I8" s="672"/>
      <c r="J8" s="672"/>
      <c r="K8" s="778"/>
      <c r="L8" s="778"/>
      <c r="M8" s="778"/>
      <c r="N8" s="672"/>
      <c r="O8" s="779"/>
      <c r="Q8" s="779"/>
    </row>
    <row r="9" spans="1:17" s="670" customFormat="1" ht="21.75" customHeight="1">
      <c r="A9" s="672"/>
      <c r="B9" s="780"/>
      <c r="C9" s="780"/>
      <c r="E9" s="781"/>
      <c r="G9" s="777"/>
      <c r="H9" s="672"/>
      <c r="I9" s="672"/>
      <c r="J9" s="672"/>
      <c r="K9" s="778"/>
      <c r="L9" s="778"/>
      <c r="M9" s="778"/>
      <c r="N9" s="672"/>
      <c r="O9" s="779"/>
      <c r="Q9" s="779"/>
    </row>
    <row r="10" spans="1:19" s="23" customFormat="1" ht="21.75" customHeight="1">
      <c r="A10" s="662" t="s">
        <v>386</v>
      </c>
      <c r="B10" s="56" t="s">
        <v>1530</v>
      </c>
      <c r="C10" s="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3" s="23" customFormat="1" ht="21.75" customHeight="1">
      <c r="A11" s="1140"/>
      <c r="B11" s="1141"/>
      <c r="C11" s="1142" t="s">
        <v>1558</v>
      </c>
      <c r="D11" s="1137"/>
      <c r="E11" s="1137"/>
      <c r="F11" s="1137"/>
      <c r="G11" s="1137"/>
      <c r="H11" s="1137"/>
      <c r="I11" s="1137"/>
      <c r="J11" s="1137"/>
      <c r="K11" s="1137"/>
      <c r="L11" s="1137"/>
      <c r="M11" s="1138"/>
      <c r="N11" s="1138"/>
      <c r="O11" s="1138"/>
      <c r="P11" s="1138"/>
      <c r="Q11" s="1138"/>
      <c r="R11" s="1138"/>
      <c r="S11" s="1139"/>
      <c r="T11" s="1137"/>
      <c r="U11" s="1137"/>
      <c r="V11" s="1137"/>
      <c r="W11" s="1137"/>
    </row>
    <row r="12" spans="1:23" s="23" customFormat="1" ht="21.75" customHeight="1">
      <c r="A12" s="1140"/>
      <c r="B12" s="1142" t="s">
        <v>1559</v>
      </c>
      <c r="C12" s="1142"/>
      <c r="D12" s="1137"/>
      <c r="E12" s="1137"/>
      <c r="F12" s="1137"/>
      <c r="G12" s="1137"/>
      <c r="H12" s="1137"/>
      <c r="I12" s="1137"/>
      <c r="J12" s="1137"/>
      <c r="K12" s="1137"/>
      <c r="L12" s="1137"/>
      <c r="M12" s="1138"/>
      <c r="N12" s="1138"/>
      <c r="O12" s="1138"/>
      <c r="P12" s="1138"/>
      <c r="Q12" s="1138"/>
      <c r="R12" s="1138"/>
      <c r="S12" s="1139"/>
      <c r="T12" s="1137"/>
      <c r="U12" s="1137"/>
      <c r="V12" s="1137"/>
      <c r="W12" s="1137"/>
    </row>
    <row r="13" spans="1:23" s="23" customFormat="1" ht="21.75" customHeight="1">
      <c r="A13" s="1140"/>
      <c r="B13" s="1142" t="s">
        <v>1560</v>
      </c>
      <c r="C13" s="1142"/>
      <c r="D13" s="1137"/>
      <c r="E13" s="1137"/>
      <c r="F13" s="1137"/>
      <c r="G13" s="1137"/>
      <c r="H13" s="1137"/>
      <c r="I13" s="1137"/>
      <c r="J13" s="1137"/>
      <c r="K13" s="1137"/>
      <c r="L13" s="1137"/>
      <c r="M13" s="1138"/>
      <c r="N13" s="1138"/>
      <c r="O13" s="1138"/>
      <c r="P13" s="1138"/>
      <c r="Q13" s="1138"/>
      <c r="R13" s="1138"/>
      <c r="S13" s="1139"/>
      <c r="T13" s="1137"/>
      <c r="U13" s="1137"/>
      <c r="V13" s="1137"/>
      <c r="W13" s="1137"/>
    </row>
    <row r="14" spans="1:23" s="23" customFormat="1" ht="21.75" customHeight="1">
      <c r="A14" s="1140"/>
      <c r="B14" s="1142" t="s">
        <v>376</v>
      </c>
      <c r="C14" s="1142"/>
      <c r="D14" s="1137"/>
      <c r="E14" s="1137"/>
      <c r="F14" s="1137"/>
      <c r="G14" s="1137"/>
      <c r="H14" s="1137"/>
      <c r="I14" s="1137"/>
      <c r="J14" s="1137"/>
      <c r="K14" s="1137"/>
      <c r="L14" s="1137"/>
      <c r="M14" s="1138"/>
      <c r="N14" s="1138"/>
      <c r="O14" s="1138"/>
      <c r="P14" s="1138"/>
      <c r="Q14" s="1138"/>
      <c r="R14" s="1138"/>
      <c r="S14" s="1139"/>
      <c r="T14" s="1137"/>
      <c r="U14" s="1137"/>
      <c r="V14" s="1137"/>
      <c r="W14" s="1137"/>
    </row>
    <row r="15" spans="1:21" s="23" customFormat="1" ht="21.75" customHeight="1">
      <c r="A15" s="1144"/>
      <c r="B15" s="1146"/>
      <c r="C15" s="1147" t="s">
        <v>1561</v>
      </c>
      <c r="D15" s="1144"/>
      <c r="E15" s="1144"/>
      <c r="F15" s="1144"/>
      <c r="G15" s="1144"/>
      <c r="H15" s="1144"/>
      <c r="I15" s="1144"/>
      <c r="J15" s="1144"/>
      <c r="K15" s="1144"/>
      <c r="L15" s="1144"/>
      <c r="M15" s="1145"/>
      <c r="N15" s="1145"/>
      <c r="O15" s="1145"/>
      <c r="P15" s="1145"/>
      <c r="Q15" s="1145"/>
      <c r="R15" s="1145"/>
      <c r="S15" s="1143"/>
      <c r="T15" s="1144"/>
      <c r="U15" s="1144"/>
    </row>
    <row r="16" spans="1:21" s="23" customFormat="1" ht="21.75" customHeight="1">
      <c r="A16" s="1144"/>
      <c r="B16" s="1147" t="s">
        <v>1562</v>
      </c>
      <c r="C16" s="1147"/>
      <c r="D16" s="1144"/>
      <c r="E16" s="1144"/>
      <c r="F16" s="1144"/>
      <c r="G16" s="1144"/>
      <c r="H16" s="1144"/>
      <c r="I16" s="1144"/>
      <c r="J16" s="1144"/>
      <c r="K16" s="1144"/>
      <c r="L16" s="1144"/>
      <c r="M16" s="1145"/>
      <c r="N16" s="1145"/>
      <c r="O16" s="1145"/>
      <c r="P16" s="1145"/>
      <c r="Q16" s="1145"/>
      <c r="R16" s="1145"/>
      <c r="S16" s="1143"/>
      <c r="T16" s="1144"/>
      <c r="U16" s="1144"/>
    </row>
    <row r="17" spans="1:21" s="23" customFormat="1" ht="21.75" customHeight="1">
      <c r="A17" s="1144"/>
      <c r="B17" s="1147" t="s">
        <v>1563</v>
      </c>
      <c r="C17" s="1147"/>
      <c r="D17" s="1144"/>
      <c r="E17" s="1144"/>
      <c r="F17" s="1144"/>
      <c r="G17" s="1144"/>
      <c r="H17" s="1144"/>
      <c r="I17" s="1144"/>
      <c r="J17" s="1144"/>
      <c r="K17" s="1144"/>
      <c r="L17" s="1144"/>
      <c r="M17" s="1145"/>
      <c r="N17" s="1145"/>
      <c r="O17" s="1145"/>
      <c r="P17" s="1145"/>
      <c r="Q17" s="1145"/>
      <c r="R17" s="1145"/>
      <c r="S17" s="1143"/>
      <c r="T17" s="1144"/>
      <c r="U17" s="1144"/>
    </row>
    <row r="18" spans="1:21" s="23" customFormat="1" ht="21.75" customHeight="1">
      <c r="A18" s="1144"/>
      <c r="B18" s="1147"/>
      <c r="C18" s="1147" t="s">
        <v>1564</v>
      </c>
      <c r="D18" s="1144"/>
      <c r="E18" s="1144"/>
      <c r="F18" s="1144"/>
      <c r="G18" s="1144"/>
      <c r="H18" s="1144"/>
      <c r="I18" s="1144"/>
      <c r="J18" s="1144"/>
      <c r="K18" s="1144"/>
      <c r="L18" s="1144"/>
      <c r="M18" s="1145"/>
      <c r="N18" s="1145"/>
      <c r="O18" s="1145"/>
      <c r="P18" s="1145"/>
      <c r="Q18" s="1145"/>
      <c r="R18" s="1145"/>
      <c r="S18" s="1143"/>
      <c r="T18" s="1144"/>
      <c r="U18" s="1144"/>
    </row>
    <row r="19" spans="1:21" s="23" customFormat="1" ht="21.75" customHeight="1">
      <c r="A19" s="1144"/>
      <c r="B19" s="1147" t="s">
        <v>1565</v>
      </c>
      <c r="C19" s="1147"/>
      <c r="D19" s="1144"/>
      <c r="E19" s="1144"/>
      <c r="F19" s="1144"/>
      <c r="G19" s="1144"/>
      <c r="H19" s="1144"/>
      <c r="I19" s="1144"/>
      <c r="J19" s="1144"/>
      <c r="K19" s="1144"/>
      <c r="L19" s="1144"/>
      <c r="M19" s="1145"/>
      <c r="N19" s="1145"/>
      <c r="O19" s="1145"/>
      <c r="P19" s="1145"/>
      <c r="Q19" s="1145"/>
      <c r="R19" s="1145"/>
      <c r="S19" s="1143"/>
      <c r="T19" s="1144"/>
      <c r="U19" s="1144"/>
    </row>
    <row r="20" spans="2:17" s="670" customFormat="1" ht="21.75" customHeight="1">
      <c r="B20" s="782"/>
      <c r="C20" s="783" t="s">
        <v>490</v>
      </c>
      <c r="G20" s="777"/>
      <c r="H20" s="672"/>
      <c r="I20" s="672"/>
      <c r="J20" s="672"/>
      <c r="K20" s="778"/>
      <c r="L20" s="778"/>
      <c r="M20" s="778"/>
      <c r="N20" s="672"/>
      <c r="O20" s="779"/>
      <c r="Q20" s="779"/>
    </row>
    <row r="21" spans="2:17" s="670" customFormat="1" ht="21.75" customHeight="1">
      <c r="B21" s="782"/>
      <c r="C21" s="783" t="s">
        <v>491</v>
      </c>
      <c r="G21" s="777"/>
      <c r="H21" s="672"/>
      <c r="I21" s="672"/>
      <c r="J21" s="672"/>
      <c r="K21" s="778"/>
      <c r="L21" s="778"/>
      <c r="M21" s="778"/>
      <c r="N21" s="672"/>
      <c r="O21" s="779"/>
      <c r="Q21" s="779"/>
    </row>
    <row r="22" spans="2:17" s="670" customFormat="1" ht="21.75" customHeight="1">
      <c r="B22" s="782"/>
      <c r="C22" s="783" t="s">
        <v>554</v>
      </c>
      <c r="G22" s="777"/>
      <c r="H22" s="672"/>
      <c r="I22" s="672"/>
      <c r="J22" s="672"/>
      <c r="K22" s="778"/>
      <c r="L22" s="778"/>
      <c r="M22" s="778"/>
      <c r="N22" s="672"/>
      <c r="O22" s="779"/>
      <c r="Q22" s="779"/>
    </row>
    <row r="23" spans="2:17" s="670" customFormat="1" ht="21.75" customHeight="1">
      <c r="B23" s="782"/>
      <c r="C23" s="783" t="s">
        <v>492</v>
      </c>
      <c r="G23" s="777"/>
      <c r="H23" s="672"/>
      <c r="I23" s="672"/>
      <c r="J23" s="672"/>
      <c r="K23" s="778"/>
      <c r="L23" s="778"/>
      <c r="M23" s="778"/>
      <c r="N23" s="672"/>
      <c r="O23" s="779"/>
      <c r="Q23" s="779"/>
    </row>
    <row r="24" spans="2:17" s="670" customFormat="1" ht="21.75" customHeight="1">
      <c r="B24" s="782"/>
      <c r="C24" s="783" t="s">
        <v>493</v>
      </c>
      <c r="G24" s="777"/>
      <c r="H24" s="672"/>
      <c r="I24" s="672"/>
      <c r="J24" s="672"/>
      <c r="K24" s="778"/>
      <c r="L24" s="778"/>
      <c r="M24" s="778"/>
      <c r="N24" s="672"/>
      <c r="O24" s="779"/>
      <c r="Q24" s="779"/>
    </row>
    <row r="25" spans="2:17" s="670" customFormat="1" ht="21.75" customHeight="1">
      <c r="B25" s="782"/>
      <c r="C25" s="783" t="s">
        <v>556</v>
      </c>
      <c r="G25" s="777"/>
      <c r="H25" s="672"/>
      <c r="I25" s="672"/>
      <c r="J25" s="672"/>
      <c r="K25" s="778"/>
      <c r="L25" s="778"/>
      <c r="M25" s="778"/>
      <c r="N25" s="672"/>
      <c r="O25" s="779"/>
      <c r="Q25" s="779"/>
    </row>
    <row r="26" spans="2:17" s="670" customFormat="1" ht="21.75" customHeight="1">
      <c r="B26" s="782"/>
      <c r="C26" s="783" t="s">
        <v>596</v>
      </c>
      <c r="G26" s="777"/>
      <c r="H26" s="672"/>
      <c r="I26" s="672"/>
      <c r="J26" s="672"/>
      <c r="K26" s="778"/>
      <c r="L26" s="778"/>
      <c r="M26" s="778"/>
      <c r="N26" s="672"/>
      <c r="O26" s="779"/>
      <c r="Q26" s="779"/>
    </row>
    <row r="27" spans="2:17" s="670" customFormat="1" ht="21.75" customHeight="1">
      <c r="B27" s="1148"/>
      <c r="C27" s="1148" t="s">
        <v>1566</v>
      </c>
      <c r="G27" s="777"/>
      <c r="H27" s="672"/>
      <c r="I27" s="672"/>
      <c r="J27" s="672"/>
      <c r="K27" s="778"/>
      <c r="L27" s="778"/>
      <c r="M27" s="778"/>
      <c r="N27" s="672"/>
      <c r="O27" s="779"/>
      <c r="Q27" s="779"/>
    </row>
    <row r="28" spans="2:17" s="670" customFormat="1" ht="21.75" customHeight="1">
      <c r="B28" s="1148" t="s">
        <v>1567</v>
      </c>
      <c r="C28" s="1148"/>
      <c r="G28" s="777"/>
      <c r="H28" s="672"/>
      <c r="I28" s="672"/>
      <c r="J28" s="672"/>
      <c r="K28" s="778"/>
      <c r="L28" s="778"/>
      <c r="M28" s="778"/>
      <c r="N28" s="672"/>
      <c r="O28" s="779"/>
      <c r="Q28" s="779"/>
    </row>
    <row r="29" spans="2:38" s="32" customFormat="1" ht="17.25">
      <c r="B29" s="797"/>
      <c r="H29" s="803"/>
      <c r="I29" s="166"/>
      <c r="J29" s="803"/>
      <c r="K29" s="803"/>
      <c r="L29" s="803"/>
      <c r="M29" s="803"/>
      <c r="N29" s="803"/>
      <c r="O29" s="803"/>
      <c r="P29" s="803"/>
      <c r="Q29" s="803"/>
      <c r="R29" s="803"/>
      <c r="S29" s="166"/>
      <c r="T29" s="801"/>
      <c r="U29" s="16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494"/>
    </row>
    <row r="30" spans="2:38" s="32" customFormat="1" ht="17.25">
      <c r="B30" s="797"/>
      <c r="H30" s="803"/>
      <c r="I30" s="166"/>
      <c r="J30" s="803"/>
      <c r="K30" s="803"/>
      <c r="L30" s="803"/>
      <c r="M30" s="803"/>
      <c r="N30" s="803"/>
      <c r="O30" s="803"/>
      <c r="P30" s="803"/>
      <c r="Q30" s="803"/>
      <c r="R30" s="803"/>
      <c r="S30" s="166"/>
      <c r="T30" s="801"/>
      <c r="U30" s="16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494"/>
    </row>
    <row r="31" spans="2:38" s="32" customFormat="1" ht="17.25">
      <c r="B31" s="797"/>
      <c r="H31" s="803"/>
      <c r="I31" s="166"/>
      <c r="J31" s="803"/>
      <c r="K31" s="803"/>
      <c r="L31" s="803"/>
      <c r="M31" s="803"/>
      <c r="N31" s="803"/>
      <c r="O31" s="803"/>
      <c r="P31" s="803"/>
      <c r="Q31" s="803"/>
      <c r="R31" s="803"/>
      <c r="S31" s="166"/>
      <c r="T31" s="801"/>
      <c r="U31" s="16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494"/>
    </row>
    <row r="32" spans="2:38" s="32" customFormat="1" ht="17.25">
      <c r="B32" s="797"/>
      <c r="H32" s="803"/>
      <c r="I32" s="166"/>
      <c r="J32" s="803"/>
      <c r="K32" s="803"/>
      <c r="L32" s="803"/>
      <c r="M32" s="803"/>
      <c r="N32" s="803"/>
      <c r="O32" s="803"/>
      <c r="P32" s="803"/>
      <c r="Q32" s="803"/>
      <c r="R32" s="803"/>
      <c r="S32" s="166"/>
      <c r="T32" s="801"/>
      <c r="U32" s="16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494"/>
    </row>
    <row r="33" spans="1:20" s="26" customFormat="1" ht="21.7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</row>
    <row r="34" spans="1:20" s="26" customFormat="1" ht="21.7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</row>
    <row r="35" spans="1:20" s="26" customFormat="1" ht="21.75" customHeight="1">
      <c r="A35" s="107" t="s">
        <v>1572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08"/>
    </row>
    <row r="36" spans="1:20" s="26" customFormat="1" ht="21.75" customHeight="1">
      <c r="A36" s="10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8"/>
    </row>
    <row r="37" spans="1:20" s="37" customFormat="1" ht="21.75" customHeight="1">
      <c r="A37" s="99" t="s">
        <v>64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10" t="s">
        <v>1397</v>
      </c>
    </row>
    <row r="38" spans="1:22" ht="21.75" customHeight="1">
      <c r="A38" s="147" t="s">
        <v>620</v>
      </c>
      <c r="V38" s="23"/>
    </row>
    <row r="39" spans="1:22" ht="21.75" customHeight="1">
      <c r="A39" s="147"/>
      <c r="V39" s="23"/>
    </row>
    <row r="40" spans="1:19" s="23" customFormat="1" ht="21.75" customHeight="1">
      <c r="A40" s="662" t="s">
        <v>386</v>
      </c>
      <c r="B40" s="56" t="s">
        <v>1531</v>
      </c>
      <c r="C40" s="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7" s="670" customFormat="1" ht="21.75" customHeight="1">
      <c r="B41" s="782"/>
      <c r="C41" s="668" t="s">
        <v>819</v>
      </c>
      <c r="G41" s="777"/>
      <c r="H41" s="672"/>
      <c r="I41" s="672"/>
      <c r="J41" s="672"/>
      <c r="K41" s="778"/>
      <c r="L41" s="778"/>
      <c r="M41" s="778"/>
      <c r="N41" s="672"/>
      <c r="O41" s="779"/>
      <c r="Q41" s="779"/>
    </row>
    <row r="42" spans="6:20" s="16" customFormat="1" ht="19.5" customHeight="1">
      <c r="F42" s="1184" t="s">
        <v>614</v>
      </c>
      <c r="G42" s="1184"/>
      <c r="H42" s="1184"/>
      <c r="I42" s="1184"/>
      <c r="J42" s="1184"/>
      <c r="K42" s="1184"/>
      <c r="L42" s="1184"/>
      <c r="M42" s="1184"/>
      <c r="N42" s="1184"/>
      <c r="O42" s="1184"/>
      <c r="P42" s="1184"/>
      <c r="Q42" s="1184"/>
      <c r="R42" s="1184"/>
      <c r="S42" s="1184"/>
      <c r="T42" s="1184"/>
    </row>
    <row r="43" spans="6:20" s="16" customFormat="1" ht="19.5" customHeight="1">
      <c r="F43" s="30" t="s">
        <v>495</v>
      </c>
      <c r="G43" s="30"/>
      <c r="H43" s="30" t="s">
        <v>496</v>
      </c>
      <c r="I43" s="30"/>
      <c r="J43" s="30" t="s">
        <v>497</v>
      </c>
      <c r="K43" s="30"/>
      <c r="L43" s="30" t="s">
        <v>498</v>
      </c>
      <c r="M43" s="30"/>
      <c r="N43" s="794" t="s">
        <v>499</v>
      </c>
      <c r="O43" s="30"/>
      <c r="P43" s="30" t="s">
        <v>555</v>
      </c>
      <c r="Q43" s="169"/>
      <c r="R43" s="30" t="s">
        <v>574</v>
      </c>
      <c r="T43" s="30" t="s">
        <v>149</v>
      </c>
    </row>
    <row r="44" spans="2:20" s="16" customFormat="1" ht="19.5" customHeight="1">
      <c r="B44" s="795"/>
      <c r="F44" s="793"/>
      <c r="G44" s="30"/>
      <c r="H44" s="793"/>
      <c r="I44" s="30"/>
      <c r="J44" s="793"/>
      <c r="K44" s="30"/>
      <c r="L44" s="793"/>
      <c r="M44" s="30"/>
      <c r="N44" s="793"/>
      <c r="O44" s="30"/>
      <c r="P44" s="793"/>
      <c r="Q44" s="30"/>
      <c r="R44" s="793" t="s">
        <v>575</v>
      </c>
      <c r="T44" s="796"/>
    </row>
    <row r="45" spans="2:20" s="16" customFormat="1" ht="3" customHeight="1">
      <c r="B45" s="795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T45" s="31"/>
    </row>
    <row r="46" spans="2:38" s="16" customFormat="1" ht="19.5" customHeight="1" thickBot="1">
      <c r="B46" s="797" t="s">
        <v>290</v>
      </c>
      <c r="F46" s="798">
        <v>3342767</v>
      </c>
      <c r="G46" s="799"/>
      <c r="H46" s="798">
        <v>103654</v>
      </c>
      <c r="I46" s="800"/>
      <c r="J46" s="798">
        <v>144624</v>
      </c>
      <c r="K46" s="800"/>
      <c r="L46" s="798">
        <v>65026</v>
      </c>
      <c r="M46" s="800"/>
      <c r="N46" s="798">
        <v>0</v>
      </c>
      <c r="O46" s="800"/>
      <c r="P46" s="798">
        <v>142328</v>
      </c>
      <c r="Q46" s="800"/>
      <c r="R46" s="798">
        <v>0</v>
      </c>
      <c r="S46" s="800"/>
      <c r="T46" s="798">
        <f>SUM(F46:R46)</f>
        <v>3798399</v>
      </c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</row>
    <row r="47" spans="2:38" s="16" customFormat="1" ht="3" customHeight="1" thickTop="1">
      <c r="B47" s="797"/>
      <c r="F47" s="800"/>
      <c r="G47" s="799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</row>
    <row r="48" spans="2:38" s="35" customFormat="1" ht="19.5" customHeight="1">
      <c r="B48" s="797" t="s">
        <v>368</v>
      </c>
      <c r="D48" s="16"/>
      <c r="E48" s="16"/>
      <c r="F48" s="16"/>
      <c r="J48" s="801"/>
      <c r="K48" s="800"/>
      <c r="L48" s="801"/>
      <c r="M48" s="800"/>
      <c r="N48" s="801"/>
      <c r="O48" s="800"/>
      <c r="P48" s="801"/>
      <c r="Q48" s="800"/>
      <c r="R48" s="801"/>
      <c r="T48" s="800">
        <v>144577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494"/>
    </row>
    <row r="49" spans="2:38" s="35" customFormat="1" ht="19.5" customHeight="1">
      <c r="B49" s="797" t="s">
        <v>454</v>
      </c>
      <c r="D49" s="16"/>
      <c r="E49" s="16"/>
      <c r="F49" s="16"/>
      <c r="J49" s="801"/>
      <c r="K49" s="800"/>
      <c r="L49" s="801"/>
      <c r="M49" s="800"/>
      <c r="N49" s="801"/>
      <c r="O49" s="800"/>
      <c r="P49" s="801"/>
      <c r="Q49" s="800"/>
      <c r="R49" s="801"/>
      <c r="T49" s="800">
        <v>138028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494"/>
    </row>
    <row r="50" spans="2:38" s="35" customFormat="1" ht="19.5" customHeight="1">
      <c r="B50" s="797" t="s">
        <v>573</v>
      </c>
      <c r="D50" s="16"/>
      <c r="E50" s="16"/>
      <c r="F50" s="16"/>
      <c r="J50" s="801"/>
      <c r="K50" s="800"/>
      <c r="L50" s="801"/>
      <c r="M50" s="800"/>
      <c r="N50" s="801"/>
      <c r="O50" s="800"/>
      <c r="P50" s="801"/>
      <c r="Q50" s="800"/>
      <c r="R50" s="801"/>
      <c r="T50" s="800">
        <v>62564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494"/>
    </row>
    <row r="51" spans="2:38" s="16" customFormat="1" ht="19.5" customHeight="1">
      <c r="B51" s="797" t="s">
        <v>367</v>
      </c>
      <c r="F51" s="801"/>
      <c r="G51" s="799"/>
      <c r="H51" s="801"/>
      <c r="I51" s="800"/>
      <c r="J51" s="801"/>
      <c r="K51" s="800"/>
      <c r="L51" s="801"/>
      <c r="M51" s="800"/>
      <c r="N51" s="801"/>
      <c r="O51" s="800"/>
      <c r="P51" s="801"/>
      <c r="Q51" s="800"/>
      <c r="R51" s="801"/>
      <c r="S51" s="800"/>
      <c r="T51" s="801">
        <v>0</v>
      </c>
      <c r="AL51" s="494"/>
    </row>
    <row r="52" spans="2:38" s="32" customFormat="1" ht="19.5" customHeight="1">
      <c r="B52" s="797" t="s">
        <v>121</v>
      </c>
      <c r="H52" s="802"/>
      <c r="I52" s="802"/>
      <c r="J52" s="801"/>
      <c r="K52" s="800"/>
      <c r="L52" s="801"/>
      <c r="M52" s="800"/>
      <c r="N52" s="801"/>
      <c r="O52" s="800"/>
      <c r="P52" s="801"/>
      <c r="Q52" s="800"/>
      <c r="R52" s="801"/>
      <c r="S52" s="166"/>
      <c r="T52" s="800">
        <v>-61514</v>
      </c>
      <c r="U52" s="16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494"/>
    </row>
    <row r="53" spans="2:38" s="32" customFormat="1" ht="19.5" customHeight="1">
      <c r="B53" s="797" t="s">
        <v>369</v>
      </c>
      <c r="H53" s="803"/>
      <c r="I53" s="166"/>
      <c r="J53" s="803"/>
      <c r="K53" s="803"/>
      <c r="L53" s="803"/>
      <c r="M53" s="803"/>
      <c r="N53" s="803"/>
      <c r="O53" s="803"/>
      <c r="P53" s="803"/>
      <c r="Q53" s="803"/>
      <c r="R53" s="803"/>
      <c r="S53" s="166"/>
      <c r="T53" s="800">
        <v>-14762</v>
      </c>
      <c r="U53" s="16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494"/>
    </row>
    <row r="54" spans="2:38" s="32" customFormat="1" ht="19.5" customHeight="1">
      <c r="B54" s="797" t="s">
        <v>571</v>
      </c>
      <c r="H54" s="803"/>
      <c r="I54" s="166"/>
      <c r="J54" s="803"/>
      <c r="K54" s="803"/>
      <c r="L54" s="803"/>
      <c r="M54" s="803"/>
      <c r="N54" s="803"/>
      <c r="O54" s="803"/>
      <c r="P54" s="803"/>
      <c r="Q54" s="803"/>
      <c r="R54" s="803"/>
      <c r="S54" s="166"/>
      <c r="T54" s="801">
        <v>-970</v>
      </c>
      <c r="U54" s="16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494"/>
    </row>
    <row r="55" spans="2:38" s="32" customFormat="1" ht="19.5" customHeight="1" thickBot="1">
      <c r="B55" s="797" t="s">
        <v>572</v>
      </c>
      <c r="C55" s="797"/>
      <c r="H55" s="803"/>
      <c r="I55" s="166"/>
      <c r="J55" s="803"/>
      <c r="K55" s="803"/>
      <c r="L55" s="803"/>
      <c r="M55" s="803"/>
      <c r="N55" s="803"/>
      <c r="O55" s="803"/>
      <c r="P55" s="803"/>
      <c r="Q55" s="803"/>
      <c r="R55" s="803"/>
      <c r="S55" s="166"/>
      <c r="T55" s="804">
        <f>SUM(T48:T54)</f>
        <v>267923</v>
      </c>
      <c r="U55" s="16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494"/>
    </row>
    <row r="56" spans="2:20" s="16" customFormat="1" ht="3" customHeight="1" thickTop="1">
      <c r="B56" s="795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31"/>
    </row>
    <row r="57" spans="2:38" s="32" customFormat="1" ht="21.75" customHeight="1">
      <c r="B57" s="797" t="s">
        <v>577</v>
      </c>
      <c r="H57" s="803"/>
      <c r="I57" s="166"/>
      <c r="J57" s="803"/>
      <c r="K57" s="803"/>
      <c r="L57" s="803"/>
      <c r="M57" s="803"/>
      <c r="N57" s="803"/>
      <c r="O57" s="803"/>
      <c r="P57" s="803"/>
      <c r="Q57" s="803"/>
      <c r="R57" s="803"/>
      <c r="S57" s="166"/>
      <c r="T57" s="805"/>
      <c r="U57" s="16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494"/>
    </row>
    <row r="58" spans="2:38" s="32" customFormat="1" ht="21.75" customHeight="1">
      <c r="B58" s="797"/>
      <c r="C58" s="32" t="s">
        <v>612</v>
      </c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806"/>
      <c r="U58" s="428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494"/>
    </row>
    <row r="59" spans="2:38" s="32" customFormat="1" ht="21.75" customHeight="1">
      <c r="B59" s="797"/>
      <c r="C59" s="32" t="s">
        <v>579</v>
      </c>
      <c r="F59" s="807">
        <v>0</v>
      </c>
      <c r="H59" s="807">
        <v>0</v>
      </c>
      <c r="I59" s="428"/>
      <c r="J59" s="807">
        <v>0</v>
      </c>
      <c r="K59" s="428"/>
      <c r="L59" s="874">
        <v>6803777</v>
      </c>
      <c r="M59" s="428"/>
      <c r="N59" s="807">
        <v>0</v>
      </c>
      <c r="O59" s="428"/>
      <c r="P59" s="807">
        <v>0</v>
      </c>
      <c r="Q59" s="428"/>
      <c r="R59" s="807">
        <v>0</v>
      </c>
      <c r="S59" s="428"/>
      <c r="T59" s="806">
        <f>SUM(F59:R59)</f>
        <v>6803777</v>
      </c>
      <c r="U59" s="428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494"/>
    </row>
    <row r="60" spans="2:38" s="32" customFormat="1" ht="21.75" customHeight="1">
      <c r="B60" s="797"/>
      <c r="C60" s="32" t="s">
        <v>580</v>
      </c>
      <c r="F60" s="807">
        <v>0</v>
      </c>
      <c r="H60" s="807">
        <v>0</v>
      </c>
      <c r="I60" s="428"/>
      <c r="J60" s="807">
        <v>0</v>
      </c>
      <c r="K60" s="428"/>
      <c r="L60" s="807">
        <v>0</v>
      </c>
      <c r="M60" s="428"/>
      <c r="N60" s="807">
        <v>0</v>
      </c>
      <c r="O60" s="428"/>
      <c r="P60" s="807">
        <v>0</v>
      </c>
      <c r="Q60" s="428"/>
      <c r="R60" s="807">
        <v>0</v>
      </c>
      <c r="S60" s="428"/>
      <c r="T60" s="806">
        <v>1288783</v>
      </c>
      <c r="U60" s="428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494"/>
    </row>
    <row r="61" spans="2:38" s="32" customFormat="1" ht="21.75" customHeight="1" thickBot="1">
      <c r="B61" s="797" t="s">
        <v>578</v>
      </c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808">
        <f>SUM(T59:T60)</f>
        <v>8092560</v>
      </c>
      <c r="U61" s="428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494"/>
    </row>
    <row r="62" spans="2:38" s="32" customFormat="1" ht="5.25" customHeight="1" thickTop="1">
      <c r="B62" s="797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494"/>
    </row>
    <row r="63" spans="2:38" s="32" customFormat="1" ht="21.75" customHeight="1" thickBot="1">
      <c r="B63" s="797" t="s">
        <v>615</v>
      </c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809">
        <v>11465572</v>
      </c>
      <c r="U63" s="428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494"/>
    </row>
    <row r="64" spans="2:38" s="53" customFormat="1" ht="4.5" customHeight="1" thickTop="1">
      <c r="B64" s="203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87"/>
    </row>
    <row r="65" spans="6:20" s="16" customFormat="1" ht="21.75" customHeight="1">
      <c r="F65" s="1184" t="s">
        <v>494</v>
      </c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184"/>
      <c r="R65" s="1184"/>
      <c r="S65" s="1184"/>
      <c r="T65" s="1184"/>
    </row>
    <row r="66" spans="6:20" s="16" customFormat="1" ht="21.75" customHeight="1">
      <c r="F66" s="30" t="s">
        <v>495</v>
      </c>
      <c r="G66" s="30"/>
      <c r="H66" s="30" t="s">
        <v>496</v>
      </c>
      <c r="I66" s="30"/>
      <c r="J66" s="30" t="s">
        <v>497</v>
      </c>
      <c r="K66" s="30"/>
      <c r="L66" s="30" t="s">
        <v>498</v>
      </c>
      <c r="M66" s="30"/>
      <c r="N66" s="794" t="s">
        <v>499</v>
      </c>
      <c r="O66" s="30"/>
      <c r="P66" s="30" t="s">
        <v>555</v>
      </c>
      <c r="Q66" s="169"/>
      <c r="R66" s="30" t="s">
        <v>574</v>
      </c>
      <c r="T66" s="30" t="s">
        <v>149</v>
      </c>
    </row>
    <row r="67" spans="2:20" s="16" customFormat="1" ht="21.75" customHeight="1">
      <c r="B67" s="795"/>
      <c r="F67" s="793"/>
      <c r="G67" s="30"/>
      <c r="H67" s="793"/>
      <c r="I67" s="30"/>
      <c r="J67" s="793"/>
      <c r="K67" s="30"/>
      <c r="L67" s="793"/>
      <c r="M67" s="30"/>
      <c r="N67" s="793"/>
      <c r="O67" s="30"/>
      <c r="P67" s="793"/>
      <c r="Q67" s="30"/>
      <c r="R67" s="793" t="s">
        <v>575</v>
      </c>
      <c r="T67" s="796"/>
    </row>
    <row r="68" spans="2:20" s="16" customFormat="1" ht="3" customHeight="1">
      <c r="B68" s="795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T68" s="31"/>
    </row>
    <row r="69" spans="2:38" s="16" customFormat="1" ht="21.75" customHeight="1" thickBot="1">
      <c r="B69" s="797" t="s">
        <v>290</v>
      </c>
      <c r="F69" s="798">
        <v>3133029</v>
      </c>
      <c r="G69" s="799"/>
      <c r="H69" s="798">
        <v>808078</v>
      </c>
      <c r="I69" s="800"/>
      <c r="J69" s="798">
        <v>17533</v>
      </c>
      <c r="K69" s="800"/>
      <c r="L69" s="798">
        <v>10613</v>
      </c>
      <c r="M69" s="800"/>
      <c r="N69" s="798">
        <v>366283</v>
      </c>
      <c r="O69" s="800"/>
      <c r="P69" s="798">
        <v>98270</v>
      </c>
      <c r="Q69" s="800"/>
      <c r="R69" s="798">
        <v>0</v>
      </c>
      <c r="S69" s="800"/>
      <c r="T69" s="798">
        <f>SUM(F69:R69)</f>
        <v>4433806</v>
      </c>
      <c r="X69" s="494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</row>
    <row r="70" spans="2:38" s="16" customFormat="1" ht="3" customHeight="1" thickTop="1">
      <c r="B70" s="797"/>
      <c r="F70" s="800"/>
      <c r="G70" s="799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</row>
    <row r="71" spans="2:38" s="35" customFormat="1" ht="21.75" customHeight="1">
      <c r="B71" s="797" t="s">
        <v>368</v>
      </c>
      <c r="D71" s="16"/>
      <c r="E71" s="16"/>
      <c r="F71" s="16"/>
      <c r="J71" s="801"/>
      <c r="K71" s="800"/>
      <c r="L71" s="801"/>
      <c r="M71" s="800"/>
      <c r="N71" s="801"/>
      <c r="O71" s="800"/>
      <c r="P71" s="801"/>
      <c r="Q71" s="800"/>
      <c r="R71" s="801"/>
      <c r="T71" s="800">
        <v>91404</v>
      </c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494"/>
    </row>
    <row r="72" spans="2:38" s="35" customFormat="1" ht="21.75" customHeight="1">
      <c r="B72" s="797" t="s">
        <v>454</v>
      </c>
      <c r="D72" s="16"/>
      <c r="E72" s="16"/>
      <c r="F72" s="16"/>
      <c r="J72" s="801"/>
      <c r="K72" s="800"/>
      <c r="L72" s="801"/>
      <c r="M72" s="800"/>
      <c r="N72" s="801"/>
      <c r="O72" s="800"/>
      <c r="P72" s="801"/>
      <c r="Q72" s="800"/>
      <c r="R72" s="801"/>
      <c r="T72" s="800">
        <v>23920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494"/>
    </row>
    <row r="73" spans="2:38" s="35" customFormat="1" ht="21.75" customHeight="1">
      <c r="B73" s="797" t="s">
        <v>573</v>
      </c>
      <c r="D73" s="16"/>
      <c r="E73" s="16"/>
      <c r="F73" s="16"/>
      <c r="J73" s="801"/>
      <c r="K73" s="800"/>
      <c r="L73" s="801"/>
      <c r="M73" s="800"/>
      <c r="N73" s="801"/>
      <c r="O73" s="800"/>
      <c r="P73" s="801"/>
      <c r="Q73" s="800"/>
      <c r="R73" s="801"/>
      <c r="T73" s="800">
        <v>15077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494"/>
    </row>
    <row r="74" spans="2:38" s="16" customFormat="1" ht="21.75" customHeight="1">
      <c r="B74" s="797" t="s">
        <v>367</v>
      </c>
      <c r="F74" s="801"/>
      <c r="G74" s="799"/>
      <c r="H74" s="801"/>
      <c r="I74" s="800"/>
      <c r="J74" s="801"/>
      <c r="K74" s="800"/>
      <c r="L74" s="801"/>
      <c r="M74" s="800"/>
      <c r="N74" s="801"/>
      <c r="O74" s="800"/>
      <c r="P74" s="801"/>
      <c r="Q74" s="800"/>
      <c r="R74" s="801"/>
      <c r="S74" s="800"/>
      <c r="T74" s="801">
        <v>6183</v>
      </c>
      <c r="AL74" s="494"/>
    </row>
    <row r="75" spans="2:38" s="32" customFormat="1" ht="21.75" customHeight="1">
      <c r="B75" s="797" t="s">
        <v>121</v>
      </c>
      <c r="H75" s="802"/>
      <c r="I75" s="802"/>
      <c r="J75" s="801"/>
      <c r="K75" s="800"/>
      <c r="L75" s="801"/>
      <c r="M75" s="800"/>
      <c r="N75" s="801"/>
      <c r="O75" s="800"/>
      <c r="P75" s="801"/>
      <c r="Q75" s="800"/>
      <c r="R75" s="801"/>
      <c r="S75" s="166"/>
      <c r="T75" s="800">
        <v>-29434</v>
      </c>
      <c r="U75" s="16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494"/>
    </row>
    <row r="76" spans="2:38" s="32" customFormat="1" ht="21.75" customHeight="1">
      <c r="B76" s="797" t="s">
        <v>369</v>
      </c>
      <c r="H76" s="803"/>
      <c r="I76" s="166"/>
      <c r="J76" s="803"/>
      <c r="K76" s="803"/>
      <c r="L76" s="803"/>
      <c r="M76" s="803"/>
      <c r="N76" s="803"/>
      <c r="O76" s="803"/>
      <c r="P76" s="803"/>
      <c r="Q76" s="803"/>
      <c r="R76" s="803"/>
      <c r="S76" s="166"/>
      <c r="T76" s="800">
        <v>-52</v>
      </c>
      <c r="U76" s="16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494"/>
    </row>
    <row r="77" spans="2:38" s="32" customFormat="1" ht="21.75" customHeight="1">
      <c r="B77" s="797" t="s">
        <v>571</v>
      </c>
      <c r="H77" s="803"/>
      <c r="I77" s="166"/>
      <c r="J77" s="803"/>
      <c r="K77" s="803"/>
      <c r="L77" s="803"/>
      <c r="M77" s="803"/>
      <c r="N77" s="803"/>
      <c r="O77" s="803"/>
      <c r="P77" s="803"/>
      <c r="Q77" s="803"/>
      <c r="R77" s="803"/>
      <c r="S77" s="166"/>
      <c r="T77" s="801">
        <v>-51</v>
      </c>
      <c r="U77" s="16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494"/>
    </row>
    <row r="78" spans="2:38" s="32" customFormat="1" ht="21.75" customHeight="1" thickBot="1">
      <c r="B78" s="797" t="s">
        <v>572</v>
      </c>
      <c r="C78" s="797"/>
      <c r="H78" s="803"/>
      <c r="I78" s="166"/>
      <c r="J78" s="803"/>
      <c r="K78" s="803"/>
      <c r="L78" s="803"/>
      <c r="M78" s="803"/>
      <c r="N78" s="803"/>
      <c r="O78" s="803"/>
      <c r="P78" s="803"/>
      <c r="Q78" s="803"/>
      <c r="R78" s="803"/>
      <c r="S78" s="166"/>
      <c r="T78" s="804">
        <f>SUM(T71:T77)</f>
        <v>107047</v>
      </c>
      <c r="U78" s="16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494"/>
    </row>
    <row r="79" spans="2:38" s="32" customFormat="1" ht="3" customHeight="1" thickTop="1">
      <c r="B79" s="797"/>
      <c r="H79" s="803"/>
      <c r="I79" s="166"/>
      <c r="J79" s="803"/>
      <c r="K79" s="803"/>
      <c r="L79" s="803"/>
      <c r="M79" s="803"/>
      <c r="N79" s="803"/>
      <c r="O79" s="803"/>
      <c r="P79" s="803"/>
      <c r="Q79" s="803"/>
      <c r="R79" s="803"/>
      <c r="S79" s="166"/>
      <c r="T79" s="801"/>
      <c r="U79" s="16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494"/>
    </row>
    <row r="80" spans="1:20" s="26" customFormat="1" ht="19.5" customHeight="1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</row>
    <row r="81" spans="1:20" s="26" customFormat="1" ht="19.5" customHeight="1">
      <c r="A81" s="107" t="s">
        <v>1572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08"/>
    </row>
    <row r="82" spans="1:20" s="37" customFormat="1" ht="16.5" customHeight="1">
      <c r="A82" s="99" t="s">
        <v>64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10" t="s">
        <v>1293</v>
      </c>
    </row>
    <row r="83" spans="1:22" ht="21.75" customHeight="1">
      <c r="A83" s="147" t="s">
        <v>620</v>
      </c>
      <c r="V83" s="23"/>
    </row>
    <row r="84" spans="1:22" ht="10.5" customHeight="1">
      <c r="A84" s="147"/>
      <c r="V84" s="23"/>
    </row>
    <row r="85" spans="1:19" s="23" customFormat="1" ht="21.75" customHeight="1">
      <c r="A85" s="662" t="s">
        <v>386</v>
      </c>
      <c r="B85" s="56" t="s">
        <v>1531</v>
      </c>
      <c r="C85" s="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6:20" s="16" customFormat="1" ht="21.75" customHeight="1">
      <c r="F86" s="1184" t="s">
        <v>494</v>
      </c>
      <c r="G86" s="1184"/>
      <c r="H86" s="1184"/>
      <c r="I86" s="1184"/>
      <c r="J86" s="1184"/>
      <c r="K86" s="1184"/>
      <c r="L86" s="1184"/>
      <c r="M86" s="1184"/>
      <c r="N86" s="1184"/>
      <c r="O86" s="1184"/>
      <c r="P86" s="1184"/>
      <c r="Q86" s="1184"/>
      <c r="R86" s="1184"/>
      <c r="S86" s="1184"/>
      <c r="T86" s="1184"/>
    </row>
    <row r="87" spans="6:20" s="16" customFormat="1" ht="21.75" customHeight="1">
      <c r="F87" s="30" t="s">
        <v>495</v>
      </c>
      <c r="G87" s="30"/>
      <c r="H87" s="30" t="s">
        <v>496</v>
      </c>
      <c r="I87" s="30"/>
      <c r="J87" s="30" t="s">
        <v>497</v>
      </c>
      <c r="K87" s="30"/>
      <c r="L87" s="30" t="s">
        <v>498</v>
      </c>
      <c r="M87" s="30"/>
      <c r="N87" s="794" t="s">
        <v>499</v>
      </c>
      <c r="O87" s="30"/>
      <c r="P87" s="30" t="s">
        <v>555</v>
      </c>
      <c r="Q87" s="169"/>
      <c r="R87" s="30" t="s">
        <v>574</v>
      </c>
      <c r="T87" s="30" t="s">
        <v>149</v>
      </c>
    </row>
    <row r="88" spans="2:20" s="16" customFormat="1" ht="21.75" customHeight="1">
      <c r="B88" s="795"/>
      <c r="F88" s="1119"/>
      <c r="G88" s="30"/>
      <c r="H88" s="1119"/>
      <c r="I88" s="30"/>
      <c r="J88" s="1119"/>
      <c r="K88" s="30"/>
      <c r="L88" s="1119"/>
      <c r="M88" s="30"/>
      <c r="N88" s="1119"/>
      <c r="O88" s="30"/>
      <c r="P88" s="1119"/>
      <c r="Q88" s="30"/>
      <c r="R88" s="1119" t="s">
        <v>575</v>
      </c>
      <c r="T88" s="796"/>
    </row>
    <row r="89" spans="2:38" s="32" customFormat="1" ht="21.75" customHeight="1">
      <c r="B89" s="797" t="s">
        <v>577</v>
      </c>
      <c r="H89" s="803"/>
      <c r="I89" s="166"/>
      <c r="J89" s="803"/>
      <c r="K89" s="803"/>
      <c r="L89" s="803"/>
      <c r="M89" s="803"/>
      <c r="N89" s="803"/>
      <c r="O89" s="803"/>
      <c r="P89" s="803"/>
      <c r="Q89" s="803"/>
      <c r="R89" s="803"/>
      <c r="S89" s="166"/>
      <c r="T89" s="805"/>
      <c r="U89" s="16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494"/>
    </row>
    <row r="90" spans="2:38" s="32" customFormat="1" ht="21.75" customHeight="1">
      <c r="B90" s="797"/>
      <c r="C90" s="32" t="s">
        <v>359</v>
      </c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806"/>
      <c r="U90" s="428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494"/>
    </row>
    <row r="91" spans="2:38" s="32" customFormat="1" ht="21.75" customHeight="1">
      <c r="B91" s="797"/>
      <c r="C91" s="32" t="s">
        <v>579</v>
      </c>
      <c r="F91" s="807">
        <v>0</v>
      </c>
      <c r="H91" s="807">
        <v>0</v>
      </c>
      <c r="I91" s="428"/>
      <c r="J91" s="807">
        <v>0</v>
      </c>
      <c r="K91" s="428"/>
      <c r="L91" s="807">
        <v>0</v>
      </c>
      <c r="M91" s="428"/>
      <c r="N91" s="874">
        <v>732021</v>
      </c>
      <c r="O91" s="428"/>
      <c r="P91" s="807">
        <v>0</v>
      </c>
      <c r="Q91" s="428"/>
      <c r="R91" s="807">
        <v>0</v>
      </c>
      <c r="S91" s="428"/>
      <c r="T91" s="806">
        <f>SUM(F91:R91)</f>
        <v>732021</v>
      </c>
      <c r="U91" s="428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494"/>
    </row>
    <row r="92" spans="2:38" s="32" customFormat="1" ht="21.75" customHeight="1">
      <c r="B92" s="797"/>
      <c r="C92" s="32" t="s">
        <v>580</v>
      </c>
      <c r="F92" s="807">
        <v>0</v>
      </c>
      <c r="H92" s="807">
        <v>0</v>
      </c>
      <c r="I92" s="428"/>
      <c r="J92" s="807">
        <v>0</v>
      </c>
      <c r="K92" s="428"/>
      <c r="L92" s="807">
        <v>0</v>
      </c>
      <c r="M92" s="428"/>
      <c r="N92" s="807">
        <v>0</v>
      </c>
      <c r="O92" s="428"/>
      <c r="P92" s="807">
        <v>0</v>
      </c>
      <c r="Q92" s="428"/>
      <c r="R92" s="807">
        <v>0</v>
      </c>
      <c r="S92" s="428"/>
      <c r="T92" s="806">
        <v>1164265</v>
      </c>
      <c r="U92" s="42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494"/>
    </row>
    <row r="93" spans="2:38" s="32" customFormat="1" ht="21.75" customHeight="1" thickBot="1">
      <c r="B93" s="797" t="s">
        <v>578</v>
      </c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808">
        <f>SUM(T91:T92)</f>
        <v>1896286</v>
      </c>
      <c r="U93" s="428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494"/>
    </row>
    <row r="94" spans="2:38" s="32" customFormat="1" ht="3" customHeight="1" thickTop="1">
      <c r="B94" s="797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494"/>
    </row>
    <row r="95" spans="2:38" s="32" customFormat="1" ht="21.75" customHeight="1" thickBot="1">
      <c r="B95" s="797" t="s">
        <v>576</v>
      </c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809">
        <v>2545061</v>
      </c>
      <c r="U95" s="428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494"/>
    </row>
    <row r="96" spans="2:38" s="32" customFormat="1" ht="9.75" customHeight="1" thickTop="1">
      <c r="B96" s="797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494"/>
    </row>
    <row r="97" spans="1:17" s="23" customFormat="1" ht="21.75" customHeight="1">
      <c r="A97" s="148" t="s">
        <v>389</v>
      </c>
      <c r="B97" s="116" t="s">
        <v>371</v>
      </c>
      <c r="C97" s="53"/>
      <c r="D97" s="9"/>
      <c r="E97" s="9"/>
      <c r="F97" s="53"/>
      <c r="G97" s="53"/>
      <c r="H97" s="53"/>
      <c r="I97" s="53"/>
      <c r="J97" s="53"/>
      <c r="K97" s="274"/>
      <c r="L97" s="274"/>
      <c r="M97" s="274"/>
      <c r="N97" s="274"/>
      <c r="O97" s="53"/>
      <c r="Q97" s="53"/>
    </row>
    <row r="98" spans="2:19" s="23" customFormat="1" ht="21.75" customHeight="1">
      <c r="B98" s="9"/>
      <c r="C98" s="53" t="s">
        <v>543</v>
      </c>
      <c r="D98" s="9"/>
      <c r="E98" s="9"/>
      <c r="F98" s="53"/>
      <c r="G98" s="53"/>
      <c r="H98" s="53"/>
      <c r="I98" s="53"/>
      <c r="J98" s="53"/>
      <c r="K98" s="274"/>
      <c r="L98" s="274"/>
      <c r="M98" s="274"/>
      <c r="N98" s="274"/>
      <c r="O98" s="53"/>
      <c r="Q98" s="53"/>
      <c r="S98" s="9"/>
    </row>
    <row r="99" spans="2:20" s="16" customFormat="1" ht="19.5" customHeight="1">
      <c r="B99" s="35"/>
      <c r="C99" s="35"/>
      <c r="D99" s="35"/>
      <c r="E99" s="35"/>
      <c r="F99" s="35"/>
      <c r="G99" s="35"/>
      <c r="N99" s="1185" t="s">
        <v>488</v>
      </c>
      <c r="O99" s="1185"/>
      <c r="P99" s="1185"/>
      <c r="Q99" s="1185"/>
      <c r="R99" s="1185"/>
      <c r="S99" s="1185"/>
      <c r="T99" s="1185"/>
    </row>
    <row r="100" spans="2:20" s="16" customFormat="1" ht="19.5" customHeight="1">
      <c r="B100" s="35"/>
      <c r="C100" s="35"/>
      <c r="D100" s="35"/>
      <c r="E100" s="35"/>
      <c r="F100" s="35"/>
      <c r="G100" s="35"/>
      <c r="N100" s="1186" t="s">
        <v>111</v>
      </c>
      <c r="O100" s="1186"/>
      <c r="P100" s="1186"/>
      <c r="Q100" s="169"/>
      <c r="R100" s="1186" t="s">
        <v>112</v>
      </c>
      <c r="S100" s="1186"/>
      <c r="T100" s="1186"/>
    </row>
    <row r="101" spans="2:20" s="16" customFormat="1" ht="19.5" customHeight="1">
      <c r="B101" s="35"/>
      <c r="C101" s="35"/>
      <c r="D101" s="35"/>
      <c r="E101" s="35"/>
      <c r="F101" s="35"/>
      <c r="G101" s="35"/>
      <c r="N101" s="811" t="s">
        <v>609</v>
      </c>
      <c r="O101" s="178"/>
      <c r="P101" s="811" t="s">
        <v>113</v>
      </c>
      <c r="Q101" s="31"/>
      <c r="R101" s="811" t="s">
        <v>609</v>
      </c>
      <c r="S101" s="178"/>
      <c r="T101" s="811" t="s">
        <v>113</v>
      </c>
    </row>
    <row r="102" spans="2:20" s="16" customFormat="1" ht="19.5" customHeight="1">
      <c r="B102" s="35"/>
      <c r="C102" s="35" t="s">
        <v>372</v>
      </c>
      <c r="D102" s="35"/>
      <c r="E102" s="35"/>
      <c r="F102" s="35"/>
      <c r="G102" s="35"/>
      <c r="N102" s="812">
        <v>15000</v>
      </c>
      <c r="O102" s="813"/>
      <c r="P102" s="812">
        <v>15000</v>
      </c>
      <c r="Q102" s="801"/>
      <c r="R102" s="812">
        <v>15000</v>
      </c>
      <c r="S102" s="813"/>
      <c r="T102" s="812">
        <v>15000</v>
      </c>
    </row>
    <row r="103" spans="2:20" s="16" customFormat="1" ht="19.5" customHeight="1">
      <c r="B103" s="35"/>
      <c r="C103" s="35" t="s">
        <v>1408</v>
      </c>
      <c r="D103" s="35"/>
      <c r="E103" s="35"/>
      <c r="G103" s="35"/>
      <c r="L103" s="814"/>
      <c r="N103" s="812">
        <v>464000</v>
      </c>
      <c r="O103" s="812"/>
      <c r="P103" s="812">
        <v>365000</v>
      </c>
      <c r="Q103" s="812"/>
      <c r="R103" s="812">
        <v>414000</v>
      </c>
      <c r="S103" s="812"/>
      <c r="T103" s="812">
        <v>365000</v>
      </c>
    </row>
    <row r="104" spans="2:20" s="16" customFormat="1" ht="19.5" customHeight="1">
      <c r="B104" s="35"/>
      <c r="C104" s="35" t="s">
        <v>1409</v>
      </c>
      <c r="D104" s="35"/>
      <c r="E104" s="35"/>
      <c r="G104" s="35"/>
      <c r="L104" s="814"/>
      <c r="N104" s="812">
        <v>1565000</v>
      </c>
      <c r="O104" s="800"/>
      <c r="P104" s="812">
        <v>455500</v>
      </c>
      <c r="Q104" s="812"/>
      <c r="R104" s="812">
        <v>565000</v>
      </c>
      <c r="S104" s="800"/>
      <c r="T104" s="812">
        <v>455500</v>
      </c>
    </row>
    <row r="105" spans="2:20" s="16" customFormat="1" ht="19.5" customHeight="1">
      <c r="B105" s="35"/>
      <c r="C105" s="35" t="s">
        <v>1410</v>
      </c>
      <c r="D105" s="35"/>
      <c r="E105" s="35"/>
      <c r="G105" s="35"/>
      <c r="L105" s="814"/>
      <c r="N105" s="812">
        <v>150000</v>
      </c>
      <c r="O105" s="800"/>
      <c r="P105" s="812">
        <v>389500</v>
      </c>
      <c r="Q105" s="812"/>
      <c r="R105" s="812">
        <v>150000</v>
      </c>
      <c r="S105" s="800"/>
      <c r="T105" s="812">
        <v>389500</v>
      </c>
    </row>
    <row r="106" spans="2:20" s="16" customFormat="1" ht="19.5" customHeight="1">
      <c r="B106" s="35"/>
      <c r="C106" s="16" t="s">
        <v>373</v>
      </c>
      <c r="D106" s="35"/>
      <c r="E106" s="35"/>
      <c r="G106" s="35"/>
      <c r="L106" s="814"/>
      <c r="N106" s="812">
        <v>6140000</v>
      </c>
      <c r="O106" s="800"/>
      <c r="P106" s="812">
        <v>890000</v>
      </c>
      <c r="Q106" s="800"/>
      <c r="R106" s="812">
        <v>260000</v>
      </c>
      <c r="S106" s="800"/>
      <c r="T106" s="812">
        <v>260000</v>
      </c>
    </row>
    <row r="107" spans="2:20" s="16" customFormat="1" ht="19.5" customHeight="1">
      <c r="B107" s="35"/>
      <c r="C107" s="35" t="s">
        <v>374</v>
      </c>
      <c r="D107" s="35"/>
      <c r="E107" s="35"/>
      <c r="G107" s="35"/>
      <c r="L107" s="814"/>
      <c r="N107" s="812">
        <v>209075</v>
      </c>
      <c r="O107" s="800"/>
      <c r="P107" s="812">
        <v>237075</v>
      </c>
      <c r="Q107" s="800"/>
      <c r="R107" s="812">
        <v>191075</v>
      </c>
      <c r="S107" s="800"/>
      <c r="T107" s="812">
        <v>237075</v>
      </c>
    </row>
    <row r="108" spans="2:20" s="16" customFormat="1" ht="19.5" customHeight="1">
      <c r="B108" s="35"/>
      <c r="C108" s="35" t="s">
        <v>1411</v>
      </c>
      <c r="D108" s="35"/>
      <c r="E108" s="35"/>
      <c r="G108" s="35"/>
      <c r="L108" s="814"/>
      <c r="N108" s="812">
        <v>0</v>
      </c>
      <c r="O108" s="800"/>
      <c r="P108" s="812">
        <v>100000</v>
      </c>
      <c r="Q108" s="800"/>
      <c r="R108" s="812">
        <v>0</v>
      </c>
      <c r="S108" s="800"/>
      <c r="T108" s="812">
        <v>100000</v>
      </c>
    </row>
    <row r="109" spans="2:20" s="16" customFormat="1" ht="19.5" customHeight="1" thickBot="1">
      <c r="B109" s="35"/>
      <c r="C109" s="32"/>
      <c r="D109" s="35" t="s">
        <v>149</v>
      </c>
      <c r="E109" s="35"/>
      <c r="G109" s="32"/>
      <c r="L109" s="814"/>
      <c r="N109" s="815">
        <f>SUM(N102:N108)</f>
        <v>8543075</v>
      </c>
      <c r="O109" s="816"/>
      <c r="P109" s="815">
        <f>SUM(P102:P108)</f>
        <v>2452075</v>
      </c>
      <c r="Q109" s="817"/>
      <c r="R109" s="815">
        <f>SUM(R102:R108)</f>
        <v>1595075</v>
      </c>
      <c r="S109" s="816"/>
      <c r="T109" s="815">
        <f>SUM(T102:T108)</f>
        <v>1822075</v>
      </c>
    </row>
    <row r="110" spans="2:18" s="23" customFormat="1" ht="2.25" customHeight="1" thickTop="1">
      <c r="B110" s="9"/>
      <c r="C110" s="53"/>
      <c r="D110" s="9"/>
      <c r="E110" s="9"/>
      <c r="G110" s="53"/>
      <c r="I110" s="767"/>
      <c r="J110" s="274"/>
      <c r="K110" s="767"/>
      <c r="L110" s="53"/>
      <c r="M110" s="767"/>
      <c r="N110" s="53"/>
      <c r="O110" s="767"/>
      <c r="P110" s="274"/>
      <c r="Q110" s="767"/>
      <c r="R110" s="274"/>
    </row>
    <row r="111" s="23" customFormat="1" ht="19.5" customHeight="1">
      <c r="C111" s="153" t="s">
        <v>479</v>
      </c>
    </row>
    <row r="112" s="23" customFormat="1" ht="19.5" customHeight="1">
      <c r="D112" s="23" t="s">
        <v>375</v>
      </c>
    </row>
    <row r="113" spans="3:4" s="785" customFormat="1" ht="19.5" customHeight="1">
      <c r="C113" s="786"/>
      <c r="D113" s="787" t="s">
        <v>480</v>
      </c>
    </row>
    <row r="114" spans="3:4" s="785" customFormat="1" ht="19.5" customHeight="1">
      <c r="C114" s="786"/>
      <c r="D114" s="98" t="s">
        <v>594</v>
      </c>
    </row>
    <row r="115" s="23" customFormat="1" ht="19.5" customHeight="1">
      <c r="C115" s="153" t="s">
        <v>482</v>
      </c>
    </row>
    <row r="116" spans="3:4" s="23" customFormat="1" ht="19.5" customHeight="1">
      <c r="C116" s="153"/>
      <c r="D116" s="153" t="s">
        <v>450</v>
      </c>
    </row>
    <row r="117" s="23" customFormat="1" ht="19.5" customHeight="1">
      <c r="D117" s="23" t="s">
        <v>375</v>
      </c>
    </row>
    <row r="118" spans="3:4" s="785" customFormat="1" ht="19.5" customHeight="1">
      <c r="C118" s="786"/>
      <c r="D118" s="785" t="s">
        <v>483</v>
      </c>
    </row>
    <row r="119" spans="3:4" s="785" customFormat="1" ht="19.5" customHeight="1">
      <c r="C119" s="786"/>
      <c r="D119" s="787" t="s">
        <v>480</v>
      </c>
    </row>
    <row r="120" s="23" customFormat="1" ht="19.5" customHeight="1">
      <c r="D120" s="98" t="s">
        <v>484</v>
      </c>
    </row>
    <row r="121" s="23" customFormat="1" ht="19.5" customHeight="1">
      <c r="D121" s="152"/>
    </row>
    <row r="122" spans="2:38" s="32" customFormat="1" ht="3.75" customHeight="1">
      <c r="B122" s="797"/>
      <c r="H122" s="803"/>
      <c r="I122" s="166"/>
      <c r="J122" s="803"/>
      <c r="K122" s="803"/>
      <c r="L122" s="803"/>
      <c r="M122" s="803"/>
      <c r="N122" s="803"/>
      <c r="O122" s="803"/>
      <c r="P122" s="803"/>
      <c r="Q122" s="803"/>
      <c r="R122" s="803"/>
      <c r="S122" s="166"/>
      <c r="T122" s="801"/>
      <c r="U122" s="16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494"/>
    </row>
    <row r="123" spans="1:20" s="26" customFormat="1" ht="18.75" customHeight="1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</row>
    <row r="124" spans="1:20" s="26" customFormat="1" ht="18.75" customHeight="1">
      <c r="A124" s="107" t="s">
        <v>1572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08"/>
    </row>
    <row r="125" spans="1:20" s="26" customFormat="1" ht="15" customHeight="1">
      <c r="A125" s="107" t="s">
        <v>64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41" t="s">
        <v>1402</v>
      </c>
    </row>
    <row r="126" spans="1:22" ht="21">
      <c r="A126" s="147" t="s">
        <v>620</v>
      </c>
      <c r="V126" s="23"/>
    </row>
    <row r="127" spans="1:22" ht="12.75" customHeight="1">
      <c r="A127" s="147"/>
      <c r="V127" s="23"/>
    </row>
    <row r="128" spans="1:17" s="23" customFormat="1" ht="21.75" customHeight="1">
      <c r="A128" s="148" t="s">
        <v>389</v>
      </c>
      <c r="B128" s="116" t="s">
        <v>1403</v>
      </c>
      <c r="C128" s="53"/>
      <c r="D128" s="9"/>
      <c r="E128" s="9"/>
      <c r="F128" s="53"/>
      <c r="G128" s="53"/>
      <c r="H128" s="53"/>
      <c r="I128" s="53"/>
      <c r="J128" s="53"/>
      <c r="K128" s="274"/>
      <c r="L128" s="274"/>
      <c r="M128" s="274"/>
      <c r="N128" s="274"/>
      <c r="O128" s="53"/>
      <c r="Q128" s="53"/>
    </row>
    <row r="129" s="23" customFormat="1" ht="19.5" customHeight="1">
      <c r="C129" s="153" t="s">
        <v>1401</v>
      </c>
    </row>
    <row r="130" s="23" customFormat="1" ht="19.5" customHeight="1">
      <c r="D130" s="317" t="s">
        <v>377</v>
      </c>
    </row>
    <row r="131" spans="3:5" s="23" customFormat="1" ht="19.5" customHeight="1">
      <c r="C131" s="20"/>
      <c r="D131" s="20" t="s">
        <v>375</v>
      </c>
      <c r="E131" s="20"/>
    </row>
    <row r="132" spans="3:5" s="23" customFormat="1" ht="19.5" customHeight="1">
      <c r="C132" s="1069"/>
      <c r="D132" s="1070" t="s">
        <v>1398</v>
      </c>
      <c r="E132" s="232"/>
    </row>
    <row r="133" spans="3:5" s="23" customFormat="1" ht="19.5" customHeight="1">
      <c r="C133" s="232" t="s">
        <v>1399</v>
      </c>
      <c r="D133" s="232"/>
      <c r="E133" s="232"/>
    </row>
    <row r="134" spans="3:5" s="23" customFormat="1" ht="19.5" customHeight="1">
      <c r="C134" s="1149" t="s">
        <v>1400</v>
      </c>
      <c r="D134" s="1071"/>
      <c r="E134" s="1071"/>
    </row>
    <row r="135" s="785" customFormat="1" ht="19.5" customHeight="1">
      <c r="C135" s="153" t="s">
        <v>485</v>
      </c>
    </row>
    <row r="136" spans="3:4" s="785" customFormat="1" ht="19.5" customHeight="1">
      <c r="C136" s="153"/>
      <c r="D136" s="23" t="s">
        <v>375</v>
      </c>
    </row>
    <row r="137" spans="3:4" s="23" customFormat="1" ht="19.5" customHeight="1">
      <c r="C137" s="153"/>
      <c r="D137" s="98" t="s">
        <v>486</v>
      </c>
    </row>
    <row r="138" s="23" customFormat="1" ht="19.5" customHeight="1">
      <c r="C138" s="153" t="s">
        <v>753</v>
      </c>
    </row>
    <row r="139" s="23" customFormat="1" ht="19.5" customHeight="1">
      <c r="D139" s="153" t="s">
        <v>376</v>
      </c>
    </row>
    <row r="140" spans="3:4" s="23" customFormat="1" ht="19.5" customHeight="1">
      <c r="C140" s="153"/>
      <c r="D140" s="23" t="s">
        <v>375</v>
      </c>
    </row>
    <row r="141" spans="3:4" s="785" customFormat="1" ht="19.5" customHeight="1">
      <c r="C141" s="786"/>
      <c r="D141" s="785" t="s">
        <v>483</v>
      </c>
    </row>
    <row r="142" spans="3:4" s="23" customFormat="1" ht="19.5" customHeight="1">
      <c r="C142" s="153"/>
      <c r="D142" s="98" t="s">
        <v>595</v>
      </c>
    </row>
    <row r="143" s="23" customFormat="1" ht="19.5" customHeight="1">
      <c r="D143" s="153" t="s">
        <v>1404</v>
      </c>
    </row>
    <row r="144" spans="3:4" s="23" customFormat="1" ht="19.5" customHeight="1">
      <c r="C144" s="153"/>
      <c r="D144" s="23" t="s">
        <v>375</v>
      </c>
    </row>
    <row r="145" spans="3:4" s="23" customFormat="1" ht="19.5" customHeight="1">
      <c r="C145" s="153"/>
      <c r="D145" s="98" t="s">
        <v>1405</v>
      </c>
    </row>
    <row r="146" spans="3:4" s="23" customFormat="1" ht="19.5" customHeight="1">
      <c r="C146" s="153"/>
      <c r="D146" s="1070" t="s">
        <v>1407</v>
      </c>
    </row>
    <row r="147" spans="3:4" s="23" customFormat="1" ht="19.5" customHeight="1">
      <c r="C147" s="153"/>
      <c r="D147" s="1070" t="s">
        <v>1406</v>
      </c>
    </row>
    <row r="148" s="23" customFormat="1" ht="19.5" customHeight="1">
      <c r="C148" s="153" t="s">
        <v>754</v>
      </c>
    </row>
    <row r="149" spans="1:18" s="37" customFormat="1" ht="19.5" customHeight="1">
      <c r="A149" s="38"/>
      <c r="B149" s="38"/>
      <c r="C149" s="38"/>
      <c r="D149" s="38" t="s">
        <v>375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3:4" s="785" customFormat="1" ht="19.5" customHeight="1">
      <c r="C150" s="786"/>
      <c r="D150" s="787" t="s">
        <v>378</v>
      </c>
    </row>
    <row r="151" spans="1:18" s="37" customFormat="1" ht="19.5" customHeight="1">
      <c r="A151" s="38"/>
      <c r="B151" s="38"/>
      <c r="C151" s="38"/>
      <c r="D151" s="119" t="s">
        <v>487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3:4" s="785" customFormat="1" ht="19.5" customHeight="1">
      <c r="C152" s="786"/>
      <c r="D152" s="98" t="s">
        <v>481</v>
      </c>
    </row>
    <row r="153" spans="2:5" s="20" customFormat="1" ht="19.5" customHeight="1">
      <c r="B153" s="9"/>
      <c r="C153" s="153" t="s">
        <v>755</v>
      </c>
      <c r="D153" s="9"/>
      <c r="E153" s="9"/>
    </row>
    <row r="154" spans="2:5" s="20" customFormat="1" ht="19.5" customHeight="1">
      <c r="B154" s="9"/>
      <c r="C154" s="9"/>
      <c r="D154" s="9" t="s">
        <v>375</v>
      </c>
      <c r="E154" s="9"/>
    </row>
    <row r="155" spans="3:4" s="23" customFormat="1" ht="19.5" customHeight="1">
      <c r="C155" s="153"/>
      <c r="D155" s="98" t="s">
        <v>1490</v>
      </c>
    </row>
    <row r="156" spans="3:4" s="23" customFormat="1" ht="14.25" customHeight="1">
      <c r="C156" s="153"/>
      <c r="D156" s="98"/>
    </row>
    <row r="157" spans="1:2" s="20" customFormat="1" ht="22.5" customHeight="1">
      <c r="A157" s="662" t="s">
        <v>390</v>
      </c>
      <c r="B157" s="129" t="s">
        <v>1491</v>
      </c>
    </row>
    <row r="158" ht="19.5" customHeight="1">
      <c r="C158" s="9" t="s">
        <v>756</v>
      </c>
    </row>
    <row r="159" ht="19.5" customHeight="1">
      <c r="B159" s="9" t="s">
        <v>758</v>
      </c>
    </row>
    <row r="160" ht="19.5" customHeight="1">
      <c r="B160" s="9" t="s">
        <v>757</v>
      </c>
    </row>
    <row r="161" ht="15" customHeight="1"/>
    <row r="162" spans="1:20" s="26" customFormat="1" ht="18.75" customHeight="1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</row>
    <row r="163" spans="1:20" s="26" customFormat="1" ht="18.75" customHeight="1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</row>
    <row r="164" spans="1:20" s="26" customFormat="1" ht="18.75" customHeight="1">
      <c r="A164" s="107" t="s">
        <v>1572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08"/>
    </row>
    <row r="165" spans="1:20" s="26" customFormat="1" ht="18.75" customHeight="1">
      <c r="A165" s="10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08"/>
    </row>
    <row r="166" spans="1:20" s="37" customFormat="1" ht="19.5" customHeight="1">
      <c r="A166" s="99" t="s">
        <v>64</v>
      </c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10" t="s">
        <v>1412</v>
      </c>
    </row>
  </sheetData>
  <sheetProtection/>
  <mergeCells count="6">
    <mergeCell ref="F42:T42"/>
    <mergeCell ref="N99:T99"/>
    <mergeCell ref="F65:T65"/>
    <mergeCell ref="N100:P100"/>
    <mergeCell ref="R100:T100"/>
    <mergeCell ref="F86:T86"/>
  </mergeCells>
  <printOptions/>
  <pageMargins left="0.7874015748031497" right="0" top="0.5905511811023623" bottom="0.1968503937007874" header="0.511811023622047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23"/>
  <sheetViews>
    <sheetView view="pageBreakPreview" zoomScale="130" zoomScaleNormal="120" zoomScaleSheetLayoutView="130" zoomScalePageLayoutView="120" workbookViewId="0" topLeftCell="A82">
      <selection activeCell="B39" sqref="B39"/>
    </sheetView>
  </sheetViews>
  <sheetFormatPr defaultColWidth="9.140625" defaultRowHeight="21.75" customHeight="1"/>
  <cols>
    <col min="1" max="1" width="3.28125" style="9" customWidth="1"/>
    <col min="2" max="2" width="3.00390625" style="9" customWidth="1"/>
    <col min="3" max="4" width="4.7109375" style="9" customWidth="1"/>
    <col min="5" max="5" width="6.7109375" style="9" customWidth="1"/>
    <col min="6" max="6" width="4.57421875" style="9" customWidth="1"/>
    <col min="7" max="7" width="0.42578125" style="9" customWidth="1"/>
    <col min="8" max="8" width="9.28125" style="9" customWidth="1"/>
    <col min="9" max="9" width="0.2890625" style="9" customWidth="1"/>
    <col min="10" max="10" width="8.7109375" style="9" customWidth="1"/>
    <col min="11" max="11" width="0.5625" style="9" customWidth="1"/>
    <col min="12" max="12" width="9.28125" style="9" customWidth="1"/>
    <col min="13" max="13" width="0.5625" style="9" customWidth="1"/>
    <col min="14" max="14" width="9.28125" style="9" customWidth="1"/>
    <col min="15" max="15" width="0.5625" style="9" customWidth="1"/>
    <col min="16" max="16" width="9.28125" style="9" customWidth="1"/>
    <col min="17" max="17" width="0.42578125" style="9" customWidth="1"/>
    <col min="18" max="18" width="9.28125" style="9" customWidth="1"/>
    <col min="19" max="19" width="0.42578125" style="9" customWidth="1"/>
    <col min="20" max="20" width="9.28125" style="9" customWidth="1"/>
    <col min="21" max="21" width="13.7109375" style="9" customWidth="1"/>
    <col min="22" max="22" width="0.85546875" style="9" customWidth="1"/>
    <col min="23" max="23" width="13.7109375" style="9" customWidth="1"/>
    <col min="24" max="24" width="15.57421875" style="9" customWidth="1"/>
    <col min="25" max="16384" width="9.140625" style="9" customWidth="1"/>
  </cols>
  <sheetData>
    <row r="1" spans="1:21" ht="21.75" customHeight="1">
      <c r="A1" s="147" t="s">
        <v>620</v>
      </c>
      <c r="H1" s="239"/>
      <c r="I1" s="239"/>
      <c r="U1" s="23"/>
    </row>
    <row r="2" spans="1:21" ht="9.75" customHeight="1">
      <c r="A2" s="147"/>
      <c r="H2" s="239"/>
      <c r="I2" s="239"/>
      <c r="U2" s="23"/>
    </row>
    <row r="3" spans="1:2" s="20" customFormat="1" ht="22.5" customHeight="1">
      <c r="A3" s="662" t="s">
        <v>390</v>
      </c>
      <c r="B3" s="129" t="s">
        <v>1568</v>
      </c>
    </row>
    <row r="4" spans="3:18" s="672" customFormat="1" ht="19.5" customHeight="1">
      <c r="C4" s="788" t="s">
        <v>1492</v>
      </c>
      <c r="E4" s="789"/>
      <c r="K4" s="778"/>
      <c r="L4" s="778"/>
      <c r="M4" s="778"/>
      <c r="O4" s="779"/>
      <c r="P4" s="779"/>
      <c r="Q4" s="779"/>
      <c r="R4" s="779"/>
    </row>
    <row r="5" spans="3:4" s="790" customFormat="1" ht="19.5" customHeight="1">
      <c r="C5" s="791" t="s">
        <v>1532</v>
      </c>
      <c r="D5" s="790" t="s">
        <v>591</v>
      </c>
    </row>
    <row r="6" spans="4:6" s="790" customFormat="1" ht="19.5" customHeight="1">
      <c r="D6" s="792" t="s">
        <v>1058</v>
      </c>
      <c r="F6" s="792"/>
    </row>
    <row r="7" spans="3:18" s="672" customFormat="1" ht="19.5" customHeight="1">
      <c r="C7" s="791" t="s">
        <v>1418</v>
      </c>
      <c r="D7" s="781" t="s">
        <v>470</v>
      </c>
      <c r="E7" s="789"/>
      <c r="K7" s="778"/>
      <c r="L7" s="778"/>
      <c r="M7" s="778"/>
      <c r="O7" s="779"/>
      <c r="P7" s="779"/>
      <c r="Q7" s="779"/>
      <c r="R7" s="779"/>
    </row>
    <row r="8" spans="2:18" s="672" customFormat="1" ht="19.5" customHeight="1">
      <c r="B8" s="818"/>
      <c r="D8" s="788" t="s">
        <v>471</v>
      </c>
      <c r="E8" s="789"/>
      <c r="K8" s="778"/>
      <c r="L8" s="778"/>
      <c r="M8" s="778"/>
      <c r="O8" s="779"/>
      <c r="P8" s="779"/>
      <c r="Q8" s="779"/>
      <c r="R8" s="779"/>
    </row>
    <row r="9" spans="2:18" s="672" customFormat="1" ht="19.5" customHeight="1">
      <c r="B9" s="672" t="s">
        <v>472</v>
      </c>
      <c r="D9" s="788"/>
      <c r="E9" s="789"/>
      <c r="K9" s="778"/>
      <c r="L9" s="778"/>
      <c r="M9" s="778"/>
      <c r="O9" s="779"/>
      <c r="P9" s="779"/>
      <c r="Q9" s="779"/>
      <c r="R9" s="779"/>
    </row>
    <row r="10" spans="2:18" s="672" customFormat="1" ht="19.5" customHeight="1">
      <c r="B10" s="672" t="s">
        <v>473</v>
      </c>
      <c r="D10" s="788"/>
      <c r="E10" s="789"/>
      <c r="K10" s="778"/>
      <c r="L10" s="778"/>
      <c r="M10" s="778"/>
      <c r="O10" s="779"/>
      <c r="P10" s="779"/>
      <c r="Q10" s="779"/>
      <c r="R10" s="779"/>
    </row>
    <row r="11" spans="3:6" s="672" customFormat="1" ht="19.5" customHeight="1">
      <c r="C11" s="819" t="s">
        <v>1419</v>
      </c>
      <c r="D11" s="781" t="s">
        <v>1494</v>
      </c>
      <c r="F11" s="789"/>
    </row>
    <row r="12" spans="4:6" s="672" customFormat="1" ht="19.5" customHeight="1">
      <c r="D12" s="788" t="s">
        <v>1284</v>
      </c>
      <c r="F12" s="789"/>
    </row>
    <row r="13" spans="2:6" s="672" customFormat="1" ht="19.5" customHeight="1">
      <c r="B13" s="818" t="s">
        <v>759</v>
      </c>
      <c r="E13" s="788"/>
      <c r="F13" s="789"/>
    </row>
    <row r="14" spans="2:6" s="672" customFormat="1" ht="19.5" customHeight="1">
      <c r="B14" s="672" t="s">
        <v>760</v>
      </c>
      <c r="E14" s="788"/>
      <c r="F14" s="789"/>
    </row>
    <row r="15" spans="2:6" s="672" customFormat="1" ht="19.5" customHeight="1">
      <c r="B15" s="672" t="s">
        <v>1498</v>
      </c>
      <c r="E15" s="788"/>
      <c r="F15" s="789"/>
    </row>
    <row r="16" spans="3:4" s="23" customFormat="1" ht="19.5" customHeight="1">
      <c r="C16" s="98" t="s">
        <v>1516</v>
      </c>
      <c r="D16" s="23" t="s">
        <v>392</v>
      </c>
    </row>
    <row r="17" spans="4:6" s="672" customFormat="1" ht="19.5" customHeight="1">
      <c r="D17" s="672" t="s">
        <v>761</v>
      </c>
      <c r="F17" s="789"/>
    </row>
    <row r="18" spans="2:6" s="672" customFormat="1" ht="19.5" customHeight="1">
      <c r="B18" s="818" t="s">
        <v>474</v>
      </c>
      <c r="E18" s="788"/>
      <c r="F18" s="789"/>
    </row>
    <row r="19" spans="2:6" s="672" customFormat="1" ht="19.5" customHeight="1">
      <c r="B19" s="818" t="s">
        <v>475</v>
      </c>
      <c r="E19" s="788"/>
      <c r="F19" s="789"/>
    </row>
    <row r="20" spans="2:6" s="672" customFormat="1" ht="19.5" customHeight="1">
      <c r="B20" s="672" t="s">
        <v>1285</v>
      </c>
      <c r="E20" s="788"/>
      <c r="F20" s="789"/>
    </row>
    <row r="21" spans="2:6" s="672" customFormat="1" ht="19.5" customHeight="1">
      <c r="B21" s="672" t="s">
        <v>476</v>
      </c>
      <c r="E21" s="788"/>
      <c r="F21" s="789"/>
    </row>
    <row r="22" spans="1:4" s="672" customFormat="1" ht="19.5" customHeight="1">
      <c r="A22" s="820"/>
      <c r="B22" s="780"/>
      <c r="C22" s="780"/>
      <c r="D22" s="780" t="s">
        <v>477</v>
      </c>
    </row>
    <row r="23" spans="8:20" s="32" customFormat="1" ht="17.25" customHeight="1">
      <c r="H23" s="826" t="s">
        <v>500</v>
      </c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35"/>
      <c r="T23" s="35"/>
    </row>
    <row r="24" spans="8:20" s="32" customFormat="1" ht="17.25" customHeight="1">
      <c r="H24" s="827" t="s">
        <v>111</v>
      </c>
      <c r="I24" s="827"/>
      <c r="J24" s="827"/>
      <c r="K24" s="827"/>
      <c r="L24" s="827"/>
      <c r="M24" s="827"/>
      <c r="N24" s="827"/>
      <c r="O24" s="827"/>
      <c r="P24" s="827"/>
      <c r="Q24" s="827"/>
      <c r="R24" s="827"/>
      <c r="S24" s="827"/>
      <c r="T24" s="827"/>
    </row>
    <row r="25" spans="8:20" s="32" customFormat="1" ht="17.25" customHeight="1">
      <c r="H25" s="827" t="s">
        <v>393</v>
      </c>
      <c r="I25" s="827"/>
      <c r="J25" s="827"/>
      <c r="K25" s="827"/>
      <c r="L25" s="827"/>
      <c r="M25" s="35"/>
      <c r="N25" s="493" t="s">
        <v>128</v>
      </c>
      <c r="O25" s="35"/>
      <c r="P25" s="493" t="s">
        <v>394</v>
      </c>
      <c r="Q25" s="35"/>
      <c r="R25" s="493" t="s">
        <v>149</v>
      </c>
      <c r="S25" s="493"/>
      <c r="T25" s="493" t="s">
        <v>395</v>
      </c>
    </row>
    <row r="26" spans="8:20" s="32" customFormat="1" ht="17.25" customHeight="1">
      <c r="H26" s="493" t="s">
        <v>396</v>
      </c>
      <c r="I26" s="493"/>
      <c r="J26" s="493" t="s">
        <v>397</v>
      </c>
      <c r="K26" s="35"/>
      <c r="L26" s="493" t="s">
        <v>398</v>
      </c>
      <c r="M26" s="35"/>
      <c r="N26" s="493" t="s">
        <v>399</v>
      </c>
      <c r="O26" s="35"/>
      <c r="P26" s="493" t="s">
        <v>400</v>
      </c>
      <c r="Q26" s="35"/>
      <c r="R26" s="493"/>
      <c r="S26" s="493"/>
      <c r="T26" s="493" t="s">
        <v>400</v>
      </c>
    </row>
    <row r="27" spans="2:20" s="32" customFormat="1" ht="19.5" customHeight="1">
      <c r="B27" s="828" t="s">
        <v>612</v>
      </c>
      <c r="H27" s="810"/>
      <c r="I27" s="493"/>
      <c r="J27" s="810" t="s">
        <v>401</v>
      </c>
      <c r="K27" s="35"/>
      <c r="L27" s="810" t="s">
        <v>402</v>
      </c>
      <c r="M27" s="35"/>
      <c r="N27" s="810" t="s">
        <v>403</v>
      </c>
      <c r="O27" s="35"/>
      <c r="P27" s="810"/>
      <c r="Q27" s="35"/>
      <c r="R27" s="810"/>
      <c r="S27" s="493"/>
      <c r="T27" s="810" t="s">
        <v>131</v>
      </c>
    </row>
    <row r="28" s="32" customFormat="1" ht="19.5" customHeight="1">
      <c r="B28" s="492" t="s">
        <v>404</v>
      </c>
    </row>
    <row r="29" spans="2:20" s="32" customFormat="1" ht="19.5" customHeight="1">
      <c r="B29" s="35" t="s">
        <v>144</v>
      </c>
      <c r="H29" s="829">
        <v>0</v>
      </c>
      <c r="I29" s="829"/>
      <c r="J29" s="829">
        <v>0</v>
      </c>
      <c r="K29" s="829"/>
      <c r="L29" s="829">
        <v>0</v>
      </c>
      <c r="M29" s="829"/>
      <c r="N29" s="829">
        <v>1572050</v>
      </c>
      <c r="O29" s="829"/>
      <c r="P29" s="829">
        <v>60</v>
      </c>
      <c r="Q29" s="829"/>
      <c r="R29" s="829">
        <f>SUM(H29:P29)</f>
        <v>1572110</v>
      </c>
      <c r="S29" s="829"/>
      <c r="T29" s="830" t="s">
        <v>1413</v>
      </c>
    </row>
    <row r="30" spans="2:20" s="32" customFormat="1" ht="19.5" customHeight="1">
      <c r="B30" s="35" t="s">
        <v>507</v>
      </c>
      <c r="H30" s="829">
        <v>0</v>
      </c>
      <c r="I30" s="829"/>
      <c r="J30" s="829">
        <v>0</v>
      </c>
      <c r="K30" s="829"/>
      <c r="L30" s="829">
        <v>0</v>
      </c>
      <c r="M30" s="829"/>
      <c r="N30" s="829">
        <v>0</v>
      </c>
      <c r="O30" s="829"/>
      <c r="P30" s="829">
        <v>526223</v>
      </c>
      <c r="Q30" s="829"/>
      <c r="R30" s="829">
        <f aca="true" t="shared" si="0" ref="R30:R39">SUM(H30:P30)</f>
        <v>526223</v>
      </c>
      <c r="S30" s="829"/>
      <c r="T30" s="830" t="s">
        <v>14</v>
      </c>
    </row>
    <row r="31" spans="2:20" s="32" customFormat="1" ht="19.5" customHeight="1">
      <c r="B31" s="35" t="s">
        <v>135</v>
      </c>
      <c r="H31" s="829">
        <v>550</v>
      </c>
      <c r="I31" s="829"/>
      <c r="J31" s="829">
        <v>0</v>
      </c>
      <c r="K31" s="829"/>
      <c r="L31" s="829">
        <v>0</v>
      </c>
      <c r="M31" s="829"/>
      <c r="N31" s="829">
        <v>0</v>
      </c>
      <c r="O31" s="829"/>
      <c r="P31" s="829">
        <v>0</v>
      </c>
      <c r="Q31" s="829"/>
      <c r="R31" s="829">
        <f t="shared" si="0"/>
        <v>550</v>
      </c>
      <c r="S31" s="829"/>
      <c r="T31" s="830" t="s">
        <v>767</v>
      </c>
    </row>
    <row r="32" spans="2:20" s="32" customFormat="1" ht="19.5" customHeight="1">
      <c r="B32" s="35" t="s">
        <v>406</v>
      </c>
      <c r="H32" s="829">
        <v>20393</v>
      </c>
      <c r="I32" s="829"/>
      <c r="J32" s="829">
        <v>0</v>
      </c>
      <c r="K32" s="829"/>
      <c r="L32" s="829">
        <v>0</v>
      </c>
      <c r="M32" s="829"/>
      <c r="N32" s="829">
        <v>0</v>
      </c>
      <c r="O32" s="829"/>
      <c r="P32" s="829">
        <v>0</v>
      </c>
      <c r="Q32" s="829"/>
      <c r="R32" s="829">
        <f t="shared" si="0"/>
        <v>20393</v>
      </c>
      <c r="S32" s="829"/>
      <c r="T32" s="830" t="s">
        <v>407</v>
      </c>
    </row>
    <row r="33" spans="2:20" s="32" customFormat="1" ht="19.5" customHeight="1">
      <c r="B33" s="35" t="s">
        <v>405</v>
      </c>
      <c r="H33" s="829">
        <v>0</v>
      </c>
      <c r="I33" s="829"/>
      <c r="J33" s="829">
        <v>0</v>
      </c>
      <c r="K33" s="829"/>
      <c r="L33" s="829">
        <v>0</v>
      </c>
      <c r="M33" s="829"/>
      <c r="N33" s="829">
        <v>701968</v>
      </c>
      <c r="O33" s="829"/>
      <c r="P33" s="829">
        <v>0</v>
      </c>
      <c r="Q33" s="829"/>
      <c r="R33" s="829">
        <f t="shared" si="0"/>
        <v>701968</v>
      </c>
      <c r="S33" s="829"/>
      <c r="T33" s="831" t="s">
        <v>1414</v>
      </c>
    </row>
    <row r="34" spans="2:20" s="32" customFormat="1" ht="19.5" customHeight="1">
      <c r="B34" s="492" t="s">
        <v>408</v>
      </c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31"/>
    </row>
    <row r="35" spans="1:20" s="32" customFormat="1" ht="19.5" customHeight="1">
      <c r="A35" s="32" t="s">
        <v>1572</v>
      </c>
      <c r="B35" s="35" t="s">
        <v>219</v>
      </c>
      <c r="H35" s="829">
        <v>0</v>
      </c>
      <c r="I35" s="829"/>
      <c r="J35" s="829">
        <v>0</v>
      </c>
      <c r="K35" s="829"/>
      <c r="L35" s="829">
        <v>0</v>
      </c>
      <c r="M35" s="829"/>
      <c r="N35" s="829">
        <v>580224</v>
      </c>
      <c r="O35" s="829"/>
      <c r="P35" s="829">
        <v>0</v>
      </c>
      <c r="Q35" s="829"/>
      <c r="R35" s="829">
        <f>SUM(H35:P35)</f>
        <v>580224</v>
      </c>
      <c r="S35" s="829"/>
      <c r="T35" s="831" t="s">
        <v>1495</v>
      </c>
    </row>
    <row r="36" spans="2:20" s="32" customFormat="1" ht="19.5" customHeight="1">
      <c r="B36" s="35" t="s">
        <v>226</v>
      </c>
      <c r="H36" s="829">
        <v>0</v>
      </c>
      <c r="I36" s="829"/>
      <c r="J36" s="829">
        <v>0</v>
      </c>
      <c r="K36" s="829"/>
      <c r="L36" s="829">
        <v>0</v>
      </c>
      <c r="M36" s="829"/>
      <c r="N36" s="829">
        <v>0</v>
      </c>
      <c r="O36" s="829"/>
      <c r="P36" s="829">
        <v>151361</v>
      </c>
      <c r="Q36" s="829"/>
      <c r="R36" s="829">
        <f>SUM(H36:P36)</f>
        <v>151361</v>
      </c>
      <c r="S36" s="829"/>
      <c r="T36" s="830" t="s">
        <v>14</v>
      </c>
    </row>
    <row r="37" spans="2:20" s="32" customFormat="1" ht="19.5" customHeight="1">
      <c r="B37" s="35" t="s">
        <v>409</v>
      </c>
      <c r="H37" s="829">
        <v>0</v>
      </c>
      <c r="I37" s="829"/>
      <c r="J37" s="829">
        <v>0</v>
      </c>
      <c r="K37" s="829"/>
      <c r="L37" s="829">
        <v>0</v>
      </c>
      <c r="M37" s="829"/>
      <c r="N37" s="829">
        <v>5478637</v>
      </c>
      <c r="O37" s="829"/>
      <c r="P37" s="829">
        <v>0</v>
      </c>
      <c r="Q37" s="829"/>
      <c r="R37" s="829">
        <f t="shared" si="0"/>
        <v>5478637</v>
      </c>
      <c r="S37" s="829"/>
      <c r="T37" s="831" t="s">
        <v>1496</v>
      </c>
    </row>
    <row r="38" spans="2:20" s="32" customFormat="1" ht="19.5" customHeight="1">
      <c r="B38" s="35"/>
      <c r="H38" s="829"/>
      <c r="I38" s="829"/>
      <c r="J38" s="829"/>
      <c r="K38" s="829"/>
      <c r="L38" s="829"/>
      <c r="M38" s="829"/>
      <c r="N38" s="829"/>
      <c r="O38" s="829"/>
      <c r="P38" s="829"/>
      <c r="Q38" s="829"/>
      <c r="R38" s="829"/>
      <c r="S38" s="829"/>
      <c r="T38" s="1114" t="s">
        <v>1497</v>
      </c>
    </row>
    <row r="39" spans="2:20" s="32" customFormat="1" ht="19.5" customHeight="1">
      <c r="B39" s="35"/>
      <c r="H39" s="829">
        <v>4503</v>
      </c>
      <c r="I39" s="829"/>
      <c r="J39" s="829">
        <v>12811</v>
      </c>
      <c r="K39" s="829"/>
      <c r="L39" s="829">
        <v>0</v>
      </c>
      <c r="M39" s="829"/>
      <c r="N39" s="829">
        <v>0</v>
      </c>
      <c r="O39" s="829"/>
      <c r="P39" s="829">
        <v>0</v>
      </c>
      <c r="Q39" s="829"/>
      <c r="R39" s="829">
        <f t="shared" si="0"/>
        <v>17314</v>
      </c>
      <c r="S39" s="829"/>
      <c r="T39" s="830" t="s">
        <v>411</v>
      </c>
    </row>
    <row r="40" spans="2:20" s="53" customFormat="1" ht="3" customHeight="1">
      <c r="B40" s="9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822"/>
    </row>
    <row r="41" spans="1:20" s="26" customFormat="1" ht="15" customHeight="1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</row>
    <row r="42" spans="3:20" s="26" customFormat="1" ht="15" customHeight="1">
      <c r="C42" s="20"/>
      <c r="D42" s="20"/>
      <c r="E42" s="20"/>
      <c r="F42" s="20"/>
      <c r="G42" s="20"/>
      <c r="H42" s="20"/>
      <c r="I42" s="20"/>
      <c r="J42" s="20"/>
      <c r="K42" s="20"/>
      <c r="L42" s="20" t="s">
        <v>1573</v>
      </c>
      <c r="M42" s="20"/>
      <c r="N42" s="20"/>
      <c r="O42" s="20"/>
      <c r="P42" s="20"/>
      <c r="Q42" s="20"/>
      <c r="R42" s="20"/>
      <c r="S42" s="20"/>
      <c r="T42" s="20"/>
    </row>
    <row r="43" spans="10:20" s="53" customFormat="1" ht="12.75" customHeight="1">
      <c r="J43" s="823"/>
      <c r="K43" s="1117"/>
      <c r="L43" s="824"/>
      <c r="N43" s="824"/>
      <c r="O43" s="97"/>
      <c r="P43" s="825"/>
      <c r="T43" s="41" t="s">
        <v>1415</v>
      </c>
    </row>
    <row r="44" spans="1:20" s="53" customFormat="1" ht="21.75" customHeight="1">
      <c r="A44" s="147" t="s">
        <v>620</v>
      </c>
      <c r="B44" s="9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22"/>
    </row>
    <row r="45" spans="1:20" s="53" customFormat="1" ht="21.75" customHeight="1">
      <c r="A45" s="147"/>
      <c r="B45" s="9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822"/>
    </row>
    <row r="46" spans="1:2" s="20" customFormat="1" ht="22.5" customHeight="1">
      <c r="A46" s="662" t="s">
        <v>390</v>
      </c>
      <c r="B46" s="129" t="s">
        <v>1493</v>
      </c>
    </row>
    <row r="47" spans="8:18" s="32" customFormat="1" ht="19.5" customHeight="1">
      <c r="H47" s="826" t="s">
        <v>500</v>
      </c>
      <c r="I47" s="827"/>
      <c r="J47" s="827"/>
      <c r="K47" s="827"/>
      <c r="L47" s="827"/>
      <c r="M47" s="827"/>
      <c r="N47" s="827"/>
      <c r="O47" s="827"/>
      <c r="P47" s="827"/>
      <c r="Q47" s="827"/>
      <c r="R47" s="827"/>
    </row>
    <row r="48" spans="8:20" s="32" customFormat="1" ht="19.5" customHeight="1">
      <c r="H48" s="827" t="s">
        <v>112</v>
      </c>
      <c r="I48" s="827"/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</row>
    <row r="49" spans="8:20" s="32" customFormat="1" ht="19.5" customHeight="1">
      <c r="H49" s="827" t="s">
        <v>393</v>
      </c>
      <c r="I49" s="827"/>
      <c r="J49" s="827"/>
      <c r="K49" s="827"/>
      <c r="L49" s="827"/>
      <c r="M49" s="35"/>
      <c r="N49" s="493" t="s">
        <v>128</v>
      </c>
      <c r="O49" s="35"/>
      <c r="P49" s="493" t="s">
        <v>394</v>
      </c>
      <c r="Q49" s="35"/>
      <c r="R49" s="493" t="s">
        <v>149</v>
      </c>
      <c r="S49" s="493"/>
      <c r="T49" s="493" t="s">
        <v>395</v>
      </c>
    </row>
    <row r="50" spans="8:20" s="32" customFormat="1" ht="19.5" customHeight="1">
      <c r="H50" s="493" t="s">
        <v>396</v>
      </c>
      <c r="I50" s="493"/>
      <c r="J50" s="493" t="s">
        <v>397</v>
      </c>
      <c r="K50" s="35"/>
      <c r="L50" s="493" t="s">
        <v>398</v>
      </c>
      <c r="M50" s="35"/>
      <c r="N50" s="493" t="s">
        <v>399</v>
      </c>
      <c r="O50" s="35"/>
      <c r="P50" s="493" t="s">
        <v>400</v>
      </c>
      <c r="Q50" s="35"/>
      <c r="R50" s="493"/>
      <c r="S50" s="493"/>
      <c r="T50" s="493" t="s">
        <v>400</v>
      </c>
    </row>
    <row r="51" spans="2:20" s="32" customFormat="1" ht="19.5" customHeight="1">
      <c r="B51" s="828" t="s">
        <v>612</v>
      </c>
      <c r="H51" s="810"/>
      <c r="I51" s="493"/>
      <c r="J51" s="810" t="s">
        <v>401</v>
      </c>
      <c r="K51" s="35"/>
      <c r="L51" s="810" t="s">
        <v>402</v>
      </c>
      <c r="M51" s="35"/>
      <c r="N51" s="810" t="s">
        <v>403</v>
      </c>
      <c r="O51" s="35"/>
      <c r="P51" s="810"/>
      <c r="Q51" s="35"/>
      <c r="R51" s="810"/>
      <c r="S51" s="493"/>
      <c r="T51" s="810" t="s">
        <v>131</v>
      </c>
    </row>
    <row r="52" s="32" customFormat="1" ht="19.5" customHeight="1">
      <c r="B52" s="492" t="s">
        <v>404</v>
      </c>
    </row>
    <row r="53" spans="2:20" s="32" customFormat="1" ht="19.5" customHeight="1">
      <c r="B53" s="35" t="s">
        <v>144</v>
      </c>
      <c r="H53" s="829">
        <v>0</v>
      </c>
      <c r="I53" s="829"/>
      <c r="J53" s="829">
        <v>0</v>
      </c>
      <c r="K53" s="829"/>
      <c r="L53" s="829">
        <v>0</v>
      </c>
      <c r="M53" s="829"/>
      <c r="N53" s="829">
        <v>783863</v>
      </c>
      <c r="O53" s="829"/>
      <c r="P53" s="829">
        <v>850</v>
      </c>
      <c r="Q53" s="829"/>
      <c r="R53" s="829">
        <f>SUM(H53:P53)</f>
        <v>784713</v>
      </c>
      <c r="S53" s="829"/>
      <c r="T53" s="830" t="s">
        <v>1413</v>
      </c>
    </row>
    <row r="54" spans="2:20" s="32" customFormat="1" ht="19.5" customHeight="1">
      <c r="B54" s="35" t="s">
        <v>507</v>
      </c>
      <c r="H54" s="829">
        <v>0</v>
      </c>
      <c r="I54" s="829"/>
      <c r="J54" s="829">
        <v>0</v>
      </c>
      <c r="K54" s="829"/>
      <c r="L54" s="829">
        <v>0</v>
      </c>
      <c r="M54" s="829"/>
      <c r="N54" s="829">
        <v>0</v>
      </c>
      <c r="O54" s="829"/>
      <c r="P54" s="829">
        <v>461455</v>
      </c>
      <c r="Q54" s="829"/>
      <c r="R54" s="829">
        <f>SUM(H54:P54)</f>
        <v>461455</v>
      </c>
      <c r="S54" s="829"/>
      <c r="T54" s="830" t="s">
        <v>14</v>
      </c>
    </row>
    <row r="55" spans="2:20" s="32" customFormat="1" ht="19.5" customHeight="1">
      <c r="B55" s="1115" t="s">
        <v>1533</v>
      </c>
      <c r="H55" s="829">
        <v>668350</v>
      </c>
      <c r="I55" s="829"/>
      <c r="J55" s="829">
        <v>0</v>
      </c>
      <c r="K55" s="829"/>
      <c r="L55" s="829">
        <v>0</v>
      </c>
      <c r="M55" s="829"/>
      <c r="N55" s="829">
        <v>0</v>
      </c>
      <c r="O55" s="829"/>
      <c r="P55" s="829">
        <v>0</v>
      </c>
      <c r="Q55" s="829"/>
      <c r="R55" s="829">
        <f>SUM(H55:P55)</f>
        <v>668350</v>
      </c>
      <c r="S55" s="829"/>
      <c r="T55" s="831" t="s">
        <v>1535</v>
      </c>
    </row>
    <row r="56" spans="2:20" s="32" customFormat="1" ht="19.5" customHeight="1">
      <c r="B56" s="35" t="s">
        <v>405</v>
      </c>
      <c r="H56" s="829">
        <v>0</v>
      </c>
      <c r="I56" s="829"/>
      <c r="J56" s="829">
        <v>0</v>
      </c>
      <c r="K56" s="829"/>
      <c r="L56" s="829">
        <v>0</v>
      </c>
      <c r="M56" s="829"/>
      <c r="N56" s="829">
        <v>84478</v>
      </c>
      <c r="O56" s="829"/>
      <c r="P56" s="829">
        <v>0</v>
      </c>
      <c r="Q56" s="829"/>
      <c r="R56" s="829">
        <f>SUM(H56:P56)</f>
        <v>84478</v>
      </c>
      <c r="S56" s="829"/>
      <c r="T56" s="831" t="s">
        <v>1414</v>
      </c>
    </row>
    <row r="57" spans="2:20" s="32" customFormat="1" ht="19.5" customHeight="1">
      <c r="B57" s="35" t="s">
        <v>1534</v>
      </c>
      <c r="H57" s="829">
        <v>0</v>
      </c>
      <c r="I57" s="829"/>
      <c r="J57" s="829">
        <v>0</v>
      </c>
      <c r="K57" s="829"/>
      <c r="L57" s="829">
        <v>71400</v>
      </c>
      <c r="M57" s="829"/>
      <c r="N57" s="807">
        <v>0</v>
      </c>
      <c r="O57" s="829"/>
      <c r="P57" s="829">
        <v>0</v>
      </c>
      <c r="Q57" s="829"/>
      <c r="R57" s="829">
        <f>SUM(H57:P57)</f>
        <v>71400</v>
      </c>
      <c r="S57" s="829"/>
      <c r="T57" s="830" t="s">
        <v>138</v>
      </c>
    </row>
    <row r="58" spans="2:20" s="32" customFormat="1" ht="19.5" customHeight="1">
      <c r="B58" s="492" t="s">
        <v>408</v>
      </c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31"/>
    </row>
    <row r="59" spans="2:20" s="32" customFormat="1" ht="19.5" customHeight="1">
      <c r="B59" s="35" t="s">
        <v>219</v>
      </c>
      <c r="H59" s="829">
        <v>0</v>
      </c>
      <c r="I59" s="829"/>
      <c r="J59" s="829">
        <v>0</v>
      </c>
      <c r="K59" s="829"/>
      <c r="L59" s="829">
        <v>0</v>
      </c>
      <c r="M59" s="829"/>
      <c r="N59" s="829">
        <v>580224</v>
      </c>
      <c r="O59" s="829"/>
      <c r="P59" s="829">
        <v>0</v>
      </c>
      <c r="Q59" s="829"/>
      <c r="R59" s="829">
        <f>SUM(H59:P59)</f>
        <v>580224</v>
      </c>
      <c r="S59" s="829"/>
      <c r="T59" s="831" t="s">
        <v>1495</v>
      </c>
    </row>
    <row r="60" spans="2:20" s="32" customFormat="1" ht="19.5" customHeight="1">
      <c r="B60" s="35" t="s">
        <v>226</v>
      </c>
      <c r="H60" s="829">
        <v>0</v>
      </c>
      <c r="I60" s="829"/>
      <c r="J60" s="829">
        <v>0</v>
      </c>
      <c r="K60" s="829"/>
      <c r="L60" s="829">
        <v>0</v>
      </c>
      <c r="M60" s="829"/>
      <c r="N60" s="829">
        <v>0</v>
      </c>
      <c r="O60" s="829"/>
      <c r="P60" s="829">
        <v>136656</v>
      </c>
      <c r="Q60" s="829"/>
      <c r="R60" s="829">
        <f>SUM(H60:P60)</f>
        <v>136656</v>
      </c>
      <c r="S60" s="829"/>
      <c r="T60" s="830" t="s">
        <v>14</v>
      </c>
    </row>
    <row r="61" spans="2:20" s="32" customFormat="1" ht="19.5" customHeight="1">
      <c r="B61" s="35" t="s">
        <v>409</v>
      </c>
      <c r="H61" s="829">
        <v>0</v>
      </c>
      <c r="I61" s="829"/>
      <c r="J61" s="829">
        <v>0</v>
      </c>
      <c r="K61" s="829"/>
      <c r="L61" s="829">
        <v>0</v>
      </c>
      <c r="M61" s="829"/>
      <c r="N61" s="829">
        <v>133401</v>
      </c>
      <c r="O61" s="829"/>
      <c r="P61" s="829">
        <v>0</v>
      </c>
      <c r="Q61" s="829"/>
      <c r="R61" s="829">
        <f>SUM(H61:P61)</f>
        <v>133401</v>
      </c>
      <c r="S61" s="829"/>
      <c r="T61" s="831" t="s">
        <v>1496</v>
      </c>
    </row>
    <row r="62" spans="2:20" s="32" customFormat="1" ht="19.5" customHeight="1">
      <c r="B62" s="35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1114" t="s">
        <v>1497</v>
      </c>
    </row>
    <row r="63" spans="2:20" s="32" customFormat="1" ht="19.5" customHeight="1">
      <c r="B63" s="35" t="s">
        <v>410</v>
      </c>
      <c r="H63" s="829">
        <v>3871</v>
      </c>
      <c r="I63" s="829"/>
      <c r="J63" s="829">
        <v>6921</v>
      </c>
      <c r="K63" s="829"/>
      <c r="L63" s="829">
        <v>0</v>
      </c>
      <c r="M63" s="829"/>
      <c r="N63" s="829">
        <v>0</v>
      </c>
      <c r="O63" s="829"/>
      <c r="P63" s="829">
        <v>0</v>
      </c>
      <c r="Q63" s="829"/>
      <c r="R63" s="829">
        <f>SUM(H63:P63)</f>
        <v>10792</v>
      </c>
      <c r="S63" s="829"/>
      <c r="T63" s="830" t="s">
        <v>411</v>
      </c>
    </row>
    <row r="64" spans="2:20" s="32" customFormat="1" ht="5.25" customHeight="1">
      <c r="B64" s="35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30"/>
    </row>
    <row r="65" spans="8:20" s="32" customFormat="1" ht="21.75" customHeight="1">
      <c r="H65" s="826" t="s">
        <v>500</v>
      </c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35"/>
      <c r="T65" s="35"/>
    </row>
    <row r="66" spans="8:20" s="32" customFormat="1" ht="21.75" customHeight="1">
      <c r="H66" s="827" t="s">
        <v>111</v>
      </c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</row>
    <row r="67" spans="8:20" s="32" customFormat="1" ht="21.75" customHeight="1">
      <c r="H67" s="827" t="s">
        <v>393</v>
      </c>
      <c r="I67" s="827"/>
      <c r="J67" s="827"/>
      <c r="K67" s="827"/>
      <c r="L67" s="827"/>
      <c r="M67" s="35"/>
      <c r="N67" s="493" t="s">
        <v>128</v>
      </c>
      <c r="O67" s="35"/>
      <c r="P67" s="493" t="s">
        <v>394</v>
      </c>
      <c r="Q67" s="35"/>
      <c r="R67" s="493" t="s">
        <v>149</v>
      </c>
      <c r="S67" s="493"/>
      <c r="T67" s="493" t="s">
        <v>395</v>
      </c>
    </row>
    <row r="68" spans="8:20" s="32" customFormat="1" ht="21.75" customHeight="1">
      <c r="H68" s="493" t="s">
        <v>396</v>
      </c>
      <c r="I68" s="493"/>
      <c r="J68" s="493" t="s">
        <v>397</v>
      </c>
      <c r="K68" s="35"/>
      <c r="L68" s="493" t="s">
        <v>398</v>
      </c>
      <c r="M68" s="35"/>
      <c r="N68" s="493" t="s">
        <v>399</v>
      </c>
      <c r="O68" s="35"/>
      <c r="P68" s="493" t="s">
        <v>400</v>
      </c>
      <c r="Q68" s="35"/>
      <c r="R68" s="493"/>
      <c r="S68" s="493"/>
      <c r="T68" s="493" t="s">
        <v>400</v>
      </c>
    </row>
    <row r="69" spans="2:20" s="32" customFormat="1" ht="21.75" customHeight="1">
      <c r="B69" s="828" t="s">
        <v>359</v>
      </c>
      <c r="H69" s="810"/>
      <c r="I69" s="493"/>
      <c r="J69" s="810" t="s">
        <v>401</v>
      </c>
      <c r="K69" s="35"/>
      <c r="L69" s="810" t="s">
        <v>402</v>
      </c>
      <c r="M69" s="35"/>
      <c r="N69" s="810" t="s">
        <v>403</v>
      </c>
      <c r="O69" s="35"/>
      <c r="P69" s="810"/>
      <c r="Q69" s="35"/>
      <c r="R69" s="810"/>
      <c r="S69" s="493"/>
      <c r="T69" s="810" t="s">
        <v>131</v>
      </c>
    </row>
    <row r="70" s="32" customFormat="1" ht="21.75" customHeight="1">
      <c r="B70" s="492" t="s">
        <v>404</v>
      </c>
    </row>
    <row r="71" spans="2:20" s="32" customFormat="1" ht="21.75" customHeight="1">
      <c r="B71" s="35" t="s">
        <v>144</v>
      </c>
      <c r="H71" s="829">
        <v>0</v>
      </c>
      <c r="I71" s="829"/>
      <c r="J71" s="829">
        <v>0</v>
      </c>
      <c r="K71" s="829"/>
      <c r="L71" s="829">
        <v>0</v>
      </c>
      <c r="M71" s="829"/>
      <c r="N71" s="829">
        <v>38282</v>
      </c>
      <c r="O71" s="829"/>
      <c r="P71" s="829">
        <v>29062</v>
      </c>
      <c r="Q71" s="829"/>
      <c r="R71" s="829">
        <f>SUM(H71:P71)</f>
        <v>67344</v>
      </c>
      <c r="S71" s="829"/>
      <c r="T71" s="830" t="s">
        <v>1413</v>
      </c>
    </row>
    <row r="72" spans="2:20" s="32" customFormat="1" ht="21.75" customHeight="1">
      <c r="B72" s="35" t="s">
        <v>507</v>
      </c>
      <c r="H72" s="829">
        <v>0</v>
      </c>
      <c r="I72" s="829"/>
      <c r="J72" s="829">
        <v>0</v>
      </c>
      <c r="K72" s="829"/>
      <c r="L72" s="829">
        <v>0</v>
      </c>
      <c r="M72" s="829"/>
      <c r="N72" s="829">
        <v>0</v>
      </c>
      <c r="O72" s="829"/>
      <c r="P72" s="829">
        <v>166135</v>
      </c>
      <c r="Q72" s="829"/>
      <c r="R72" s="829">
        <f>SUM(H72:P72)</f>
        <v>166135</v>
      </c>
      <c r="S72" s="829"/>
      <c r="T72" s="830" t="s">
        <v>14</v>
      </c>
    </row>
    <row r="73" spans="2:20" s="32" customFormat="1" ht="21.75" customHeight="1">
      <c r="B73" s="35" t="s">
        <v>406</v>
      </c>
      <c r="H73" s="829">
        <v>4401</v>
      </c>
      <c r="I73" s="829"/>
      <c r="J73" s="829">
        <v>0</v>
      </c>
      <c r="K73" s="829"/>
      <c r="L73" s="829">
        <v>0</v>
      </c>
      <c r="M73" s="829"/>
      <c r="N73" s="829">
        <v>0</v>
      </c>
      <c r="O73" s="829"/>
      <c r="P73" s="829">
        <v>0</v>
      </c>
      <c r="Q73" s="829"/>
      <c r="R73" s="829">
        <f>SUM(H73:P73)</f>
        <v>4401</v>
      </c>
      <c r="S73" s="829"/>
      <c r="T73" s="830" t="s">
        <v>407</v>
      </c>
    </row>
    <row r="74" spans="2:20" s="32" customFormat="1" ht="21.75" customHeight="1">
      <c r="B74" s="35" t="s">
        <v>405</v>
      </c>
      <c r="H74" s="829">
        <v>0</v>
      </c>
      <c r="I74" s="829"/>
      <c r="J74" s="829">
        <v>0</v>
      </c>
      <c r="K74" s="829"/>
      <c r="L74" s="829">
        <v>0</v>
      </c>
      <c r="M74" s="829"/>
      <c r="N74" s="829">
        <v>112107</v>
      </c>
      <c r="O74" s="829"/>
      <c r="P74" s="829">
        <v>0</v>
      </c>
      <c r="Q74" s="829"/>
      <c r="R74" s="829">
        <f>SUM(H74:P74)</f>
        <v>112107</v>
      </c>
      <c r="S74" s="829"/>
      <c r="T74" s="831" t="s">
        <v>1414</v>
      </c>
    </row>
    <row r="75" spans="2:20" s="32" customFormat="1" ht="21.75" customHeight="1">
      <c r="B75" s="492" t="s">
        <v>408</v>
      </c>
      <c r="H75" s="829"/>
      <c r="I75" s="829"/>
      <c r="J75" s="829"/>
      <c r="K75" s="829"/>
      <c r="L75" s="829"/>
      <c r="M75" s="829"/>
      <c r="N75" s="829"/>
      <c r="O75" s="829"/>
      <c r="P75" s="829"/>
      <c r="Q75" s="829"/>
      <c r="R75" s="829"/>
      <c r="S75" s="829"/>
      <c r="T75" s="831"/>
    </row>
    <row r="76" spans="2:20" s="32" customFormat="1" ht="21.75" customHeight="1">
      <c r="B76" s="35" t="s">
        <v>219</v>
      </c>
      <c r="H76" s="829">
        <v>0</v>
      </c>
      <c r="I76" s="829"/>
      <c r="J76" s="829">
        <v>0</v>
      </c>
      <c r="K76" s="829"/>
      <c r="L76" s="829">
        <v>0</v>
      </c>
      <c r="M76" s="829"/>
      <c r="N76" s="829">
        <v>445426</v>
      </c>
      <c r="O76" s="829"/>
      <c r="P76" s="829">
        <v>0</v>
      </c>
      <c r="Q76" s="829"/>
      <c r="R76" s="829">
        <f>SUM(H76:P76)</f>
        <v>445426</v>
      </c>
      <c r="S76" s="829"/>
      <c r="T76" s="831" t="s">
        <v>222</v>
      </c>
    </row>
    <row r="77" spans="2:20" s="32" customFormat="1" ht="21.75" customHeight="1">
      <c r="B77" s="35" t="s">
        <v>226</v>
      </c>
      <c r="H77" s="829">
        <v>0</v>
      </c>
      <c r="I77" s="829"/>
      <c r="J77" s="829">
        <v>0</v>
      </c>
      <c r="K77" s="829"/>
      <c r="L77" s="829">
        <v>0</v>
      </c>
      <c r="M77" s="829"/>
      <c r="N77" s="829">
        <v>0</v>
      </c>
      <c r="O77" s="829"/>
      <c r="P77" s="829">
        <v>66206</v>
      </c>
      <c r="Q77" s="829"/>
      <c r="R77" s="829">
        <f>SUM(H77:P77)</f>
        <v>66206</v>
      </c>
      <c r="S77" s="829"/>
      <c r="T77" s="830" t="s">
        <v>14</v>
      </c>
    </row>
    <row r="78" spans="2:20" s="32" customFormat="1" ht="21.75" customHeight="1">
      <c r="B78" s="35" t="s">
        <v>409</v>
      </c>
      <c r="H78" s="829">
        <v>0</v>
      </c>
      <c r="I78" s="829"/>
      <c r="J78" s="829">
        <v>0</v>
      </c>
      <c r="K78" s="829"/>
      <c r="L78" s="829">
        <v>0</v>
      </c>
      <c r="M78" s="829"/>
      <c r="N78" s="829">
        <v>746331</v>
      </c>
      <c r="O78" s="829"/>
      <c r="P78" s="829">
        <v>0</v>
      </c>
      <c r="Q78" s="829"/>
      <c r="R78" s="829">
        <f>SUM(H78:P78)</f>
        <v>746331</v>
      </c>
      <c r="S78" s="829"/>
      <c r="T78" s="831" t="s">
        <v>306</v>
      </c>
    </row>
    <row r="79" spans="2:20" s="32" customFormat="1" ht="21.75" customHeight="1">
      <c r="B79" s="35" t="s">
        <v>410</v>
      </c>
      <c r="H79" s="829">
        <v>1360</v>
      </c>
      <c r="I79" s="829"/>
      <c r="J79" s="829">
        <v>2926</v>
      </c>
      <c r="K79" s="829"/>
      <c r="L79" s="829">
        <v>0</v>
      </c>
      <c r="M79" s="829"/>
      <c r="N79" s="829">
        <v>0</v>
      </c>
      <c r="O79" s="829"/>
      <c r="P79" s="829">
        <v>0</v>
      </c>
      <c r="Q79" s="829"/>
      <c r="R79" s="829">
        <f>SUM(H79:P79)</f>
        <v>4286</v>
      </c>
      <c r="S79" s="829"/>
      <c r="T79" s="830" t="s">
        <v>411</v>
      </c>
    </row>
    <row r="80" spans="2:20" s="32" customFormat="1" ht="0.75" customHeight="1" hidden="1">
      <c r="B80" s="35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30"/>
    </row>
    <row r="81" spans="2:20" s="53" customFormat="1" ht="15.75" customHeight="1" hidden="1">
      <c r="B81" s="9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822"/>
    </row>
    <row r="82" spans="1:20" s="26" customFormat="1" ht="21.75" customHeight="1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</row>
    <row r="83" spans="1:20" s="26" customFormat="1" ht="0.75" customHeight="1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</row>
    <row r="84" spans="3:20" s="26" customFormat="1" ht="21.75" customHeight="1">
      <c r="C84" s="20"/>
      <c r="D84" s="20"/>
      <c r="E84" s="20"/>
      <c r="F84" s="20"/>
      <c r="G84" s="20"/>
      <c r="H84" s="20"/>
      <c r="I84" s="20"/>
      <c r="J84" s="20"/>
      <c r="K84" s="20"/>
      <c r="L84" s="20" t="s">
        <v>1573</v>
      </c>
      <c r="M84" s="20"/>
      <c r="N84" s="20"/>
      <c r="O84" s="20"/>
      <c r="P84" s="20"/>
      <c r="Q84" s="20"/>
      <c r="R84" s="20"/>
      <c r="S84" s="20"/>
      <c r="T84" s="20"/>
    </row>
    <row r="85" spans="3:20" s="26" customFormat="1" ht="3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0:20" s="53" customFormat="1" ht="19.5" customHeight="1">
      <c r="J86" s="823"/>
      <c r="K86" s="51"/>
      <c r="L86" s="824"/>
      <c r="N86" s="824"/>
      <c r="O86" s="97"/>
      <c r="P86" s="825"/>
      <c r="T86" s="10" t="s">
        <v>1416</v>
      </c>
    </row>
    <row r="87" spans="1:20" s="53" customFormat="1" ht="21.75" customHeight="1">
      <c r="A87" s="147" t="s">
        <v>620</v>
      </c>
      <c r="B87" s="9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822"/>
    </row>
    <row r="88" spans="1:20" s="53" customFormat="1" ht="17.25" customHeight="1">
      <c r="A88" s="147"/>
      <c r="B88" s="9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822"/>
    </row>
    <row r="89" spans="1:2" s="20" customFormat="1" ht="22.5" customHeight="1">
      <c r="A89" s="662" t="s">
        <v>390</v>
      </c>
      <c r="B89" s="129" t="s">
        <v>1493</v>
      </c>
    </row>
    <row r="90" spans="8:18" s="32" customFormat="1" ht="22.5" customHeight="1">
      <c r="H90" s="826" t="s">
        <v>500</v>
      </c>
      <c r="I90" s="827"/>
      <c r="J90" s="827"/>
      <c r="K90" s="827"/>
      <c r="L90" s="827"/>
      <c r="M90" s="827"/>
      <c r="N90" s="827"/>
      <c r="O90" s="827"/>
      <c r="P90" s="827"/>
      <c r="Q90" s="827"/>
      <c r="R90" s="827"/>
    </row>
    <row r="91" spans="8:20" s="32" customFormat="1" ht="22.5" customHeight="1">
      <c r="H91" s="827" t="s">
        <v>112</v>
      </c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</row>
    <row r="92" spans="8:20" s="32" customFormat="1" ht="22.5" customHeight="1">
      <c r="H92" s="827" t="s">
        <v>393</v>
      </c>
      <c r="I92" s="827"/>
      <c r="J92" s="827"/>
      <c r="K92" s="827"/>
      <c r="L92" s="827"/>
      <c r="M92" s="35"/>
      <c r="N92" s="493" t="s">
        <v>128</v>
      </c>
      <c r="O92" s="35"/>
      <c r="P92" s="493" t="s">
        <v>394</v>
      </c>
      <c r="Q92" s="35"/>
      <c r="R92" s="493" t="s">
        <v>149</v>
      </c>
      <c r="S92" s="493"/>
      <c r="T92" s="493" t="s">
        <v>395</v>
      </c>
    </row>
    <row r="93" spans="8:20" s="32" customFormat="1" ht="22.5" customHeight="1">
      <c r="H93" s="493" t="s">
        <v>396</v>
      </c>
      <c r="I93" s="493"/>
      <c r="J93" s="493" t="s">
        <v>397</v>
      </c>
      <c r="K93" s="35"/>
      <c r="L93" s="493" t="s">
        <v>398</v>
      </c>
      <c r="M93" s="35"/>
      <c r="N93" s="493" t="s">
        <v>399</v>
      </c>
      <c r="O93" s="35"/>
      <c r="P93" s="493" t="s">
        <v>400</v>
      </c>
      <c r="Q93" s="35"/>
      <c r="R93" s="493"/>
      <c r="S93" s="493"/>
      <c r="T93" s="493" t="s">
        <v>400</v>
      </c>
    </row>
    <row r="94" spans="2:20" s="32" customFormat="1" ht="22.5" customHeight="1">
      <c r="B94" s="828" t="s">
        <v>359</v>
      </c>
      <c r="H94" s="810"/>
      <c r="I94" s="493"/>
      <c r="J94" s="810" t="s">
        <v>401</v>
      </c>
      <c r="K94" s="35"/>
      <c r="L94" s="810" t="s">
        <v>402</v>
      </c>
      <c r="M94" s="35"/>
      <c r="N94" s="810" t="s">
        <v>403</v>
      </c>
      <c r="O94" s="35"/>
      <c r="P94" s="810"/>
      <c r="Q94" s="35"/>
      <c r="R94" s="810"/>
      <c r="S94" s="493"/>
      <c r="T94" s="810" t="s">
        <v>131</v>
      </c>
    </row>
    <row r="95" s="32" customFormat="1" ht="22.5" customHeight="1">
      <c r="B95" s="492" t="s">
        <v>404</v>
      </c>
    </row>
    <row r="96" spans="2:20" s="32" customFormat="1" ht="22.5" customHeight="1">
      <c r="B96" s="35" t="s">
        <v>144</v>
      </c>
      <c r="H96" s="829">
        <v>0</v>
      </c>
      <c r="I96" s="829"/>
      <c r="J96" s="829">
        <v>0</v>
      </c>
      <c r="K96" s="829"/>
      <c r="L96" s="829">
        <v>0</v>
      </c>
      <c r="M96" s="829"/>
      <c r="N96" s="829">
        <v>38242</v>
      </c>
      <c r="O96" s="829"/>
      <c r="P96" s="829">
        <v>17937</v>
      </c>
      <c r="Q96" s="829"/>
      <c r="R96" s="829">
        <f>SUM(H96:P96)</f>
        <v>56179</v>
      </c>
      <c r="S96" s="829"/>
      <c r="T96" s="830" t="s">
        <v>1413</v>
      </c>
    </row>
    <row r="97" spans="2:20" s="32" customFormat="1" ht="22.5" customHeight="1">
      <c r="B97" s="35" t="s">
        <v>507</v>
      </c>
      <c r="H97" s="829">
        <v>0</v>
      </c>
      <c r="I97" s="829"/>
      <c r="J97" s="829">
        <v>0</v>
      </c>
      <c r="K97" s="829"/>
      <c r="L97" s="829">
        <v>0</v>
      </c>
      <c r="M97" s="829"/>
      <c r="N97" s="829">
        <v>0</v>
      </c>
      <c r="O97" s="829"/>
      <c r="P97" s="829">
        <v>141606</v>
      </c>
      <c r="Q97" s="829"/>
      <c r="R97" s="829">
        <f>SUM(H97:P97)</f>
        <v>141606</v>
      </c>
      <c r="S97" s="829"/>
      <c r="T97" s="830" t="s">
        <v>14</v>
      </c>
    </row>
    <row r="98" spans="2:20" s="32" customFormat="1" ht="22.5" customHeight="1">
      <c r="B98" s="35" t="s">
        <v>405</v>
      </c>
      <c r="H98" s="829">
        <v>0</v>
      </c>
      <c r="I98" s="829"/>
      <c r="J98" s="829">
        <v>0</v>
      </c>
      <c r="K98" s="829"/>
      <c r="L98" s="829">
        <v>0</v>
      </c>
      <c r="M98" s="829"/>
      <c r="N98" s="829">
        <v>92735</v>
      </c>
      <c r="O98" s="829"/>
      <c r="P98" s="829">
        <v>0</v>
      </c>
      <c r="Q98" s="829"/>
      <c r="R98" s="829">
        <f>SUM(H98:P98)</f>
        <v>92735</v>
      </c>
      <c r="S98" s="829"/>
      <c r="T98" s="831" t="s">
        <v>1414</v>
      </c>
    </row>
    <row r="99" spans="2:20" s="32" customFormat="1" ht="22.5" customHeight="1">
      <c r="B99" s="492" t="s">
        <v>408</v>
      </c>
      <c r="H99" s="829"/>
      <c r="I99" s="829"/>
      <c r="J99" s="829"/>
      <c r="K99" s="829"/>
      <c r="L99" s="829"/>
      <c r="M99" s="829"/>
      <c r="N99" s="829"/>
      <c r="O99" s="829"/>
      <c r="P99" s="829"/>
      <c r="Q99" s="829"/>
      <c r="R99" s="829"/>
      <c r="S99" s="829"/>
      <c r="T99" s="831"/>
    </row>
    <row r="100" spans="2:20" s="32" customFormat="1" ht="22.5" customHeight="1">
      <c r="B100" s="35" t="s">
        <v>219</v>
      </c>
      <c r="H100" s="829">
        <v>0</v>
      </c>
      <c r="I100" s="829"/>
      <c r="J100" s="829">
        <v>0</v>
      </c>
      <c r="K100" s="829"/>
      <c r="L100" s="829">
        <v>0</v>
      </c>
      <c r="M100" s="829"/>
      <c r="N100" s="829">
        <v>445426</v>
      </c>
      <c r="O100" s="829"/>
      <c r="P100" s="829">
        <v>0</v>
      </c>
      <c r="Q100" s="829"/>
      <c r="R100" s="829">
        <f>SUM(H100:P100)</f>
        <v>445426</v>
      </c>
      <c r="S100" s="829"/>
      <c r="T100" s="831" t="s">
        <v>222</v>
      </c>
    </row>
    <row r="101" spans="2:20" s="32" customFormat="1" ht="22.5" customHeight="1">
      <c r="B101" s="35" t="s">
        <v>226</v>
      </c>
      <c r="H101" s="829">
        <v>0</v>
      </c>
      <c r="I101" s="829"/>
      <c r="J101" s="829">
        <v>0</v>
      </c>
      <c r="K101" s="829"/>
      <c r="L101" s="829">
        <v>0</v>
      </c>
      <c r="M101" s="829"/>
      <c r="N101" s="829">
        <v>0</v>
      </c>
      <c r="O101" s="829"/>
      <c r="P101" s="829">
        <v>62041</v>
      </c>
      <c r="Q101" s="829"/>
      <c r="R101" s="829">
        <f>SUM(H101:P101)</f>
        <v>62041</v>
      </c>
      <c r="S101" s="829"/>
      <c r="T101" s="830" t="s">
        <v>14</v>
      </c>
    </row>
    <row r="102" spans="2:20" s="32" customFormat="1" ht="22.5" customHeight="1">
      <c r="B102" s="35" t="s">
        <v>409</v>
      </c>
      <c r="H102" s="829">
        <v>0</v>
      </c>
      <c r="I102" s="829"/>
      <c r="J102" s="829">
        <v>0</v>
      </c>
      <c r="K102" s="829"/>
      <c r="L102" s="829">
        <v>0</v>
      </c>
      <c r="M102" s="829"/>
      <c r="N102" s="829">
        <v>198441</v>
      </c>
      <c r="O102" s="829"/>
      <c r="P102" s="829">
        <v>0</v>
      </c>
      <c r="Q102" s="829"/>
      <c r="R102" s="829">
        <f>SUM(H102:P102)</f>
        <v>198441</v>
      </c>
      <c r="S102" s="829"/>
      <c r="T102" s="831" t="s">
        <v>306</v>
      </c>
    </row>
    <row r="103" spans="2:20" s="32" customFormat="1" ht="22.5" customHeight="1">
      <c r="B103" s="35" t="s">
        <v>410</v>
      </c>
      <c r="H103" s="829">
        <v>1360</v>
      </c>
      <c r="I103" s="829"/>
      <c r="J103" s="829">
        <v>2926</v>
      </c>
      <c r="K103" s="829"/>
      <c r="L103" s="829">
        <v>0</v>
      </c>
      <c r="M103" s="829"/>
      <c r="N103" s="829">
        <v>0</v>
      </c>
      <c r="O103" s="829"/>
      <c r="P103" s="829">
        <v>0</v>
      </c>
      <c r="Q103" s="829"/>
      <c r="R103" s="829">
        <f>SUM(H103:P103)</f>
        <v>4286</v>
      </c>
      <c r="S103" s="829"/>
      <c r="T103" s="830" t="s">
        <v>411</v>
      </c>
    </row>
    <row r="104" spans="2:20" s="53" customFormat="1" ht="6" customHeight="1">
      <c r="B104" s="9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821"/>
    </row>
    <row r="105" spans="2:4" s="19" customFormat="1" ht="22.5" customHeight="1">
      <c r="B105" s="832"/>
      <c r="C105" s="833" t="s">
        <v>1536</v>
      </c>
      <c r="D105" s="19" t="s">
        <v>300</v>
      </c>
    </row>
    <row r="106" spans="2:7" s="81" customFormat="1" ht="22.5" customHeight="1">
      <c r="B106" s="672"/>
      <c r="C106" s="672"/>
      <c r="D106" s="777" t="s">
        <v>1499</v>
      </c>
      <c r="E106" s="672"/>
      <c r="F106" s="672"/>
      <c r="G106" s="672"/>
    </row>
    <row r="107" spans="2:7" s="81" customFormat="1" ht="22.5" customHeight="1">
      <c r="B107" s="818" t="s">
        <v>1500</v>
      </c>
      <c r="C107" s="672"/>
      <c r="D107" s="672"/>
      <c r="E107" s="672"/>
      <c r="F107" s="672"/>
      <c r="G107" s="672"/>
    </row>
    <row r="108" spans="2:7" s="81" customFormat="1" ht="22.5" customHeight="1">
      <c r="B108" s="672" t="s">
        <v>1501</v>
      </c>
      <c r="C108" s="672"/>
      <c r="D108" s="672"/>
      <c r="E108" s="672"/>
      <c r="F108" s="672"/>
      <c r="G108" s="672"/>
    </row>
    <row r="109" spans="2:7" s="81" customFormat="1" ht="22.5" customHeight="1">
      <c r="B109" s="672" t="s">
        <v>1502</v>
      </c>
      <c r="C109" s="672"/>
      <c r="D109" s="672"/>
      <c r="E109" s="672"/>
      <c r="F109" s="672"/>
      <c r="G109" s="672"/>
    </row>
    <row r="110" spans="2:7" s="81" customFormat="1" ht="22.5" customHeight="1">
      <c r="B110" s="672" t="s">
        <v>1503</v>
      </c>
      <c r="C110" s="672"/>
      <c r="D110" s="672"/>
      <c r="E110" s="672"/>
      <c r="F110" s="672"/>
      <c r="G110" s="672"/>
    </row>
    <row r="111" spans="3:4" s="19" customFormat="1" ht="22.5" customHeight="1">
      <c r="C111" s="834" t="s">
        <v>1537</v>
      </c>
      <c r="D111" s="777" t="s">
        <v>1513</v>
      </c>
    </row>
    <row r="112" spans="2:5" s="19" customFormat="1" ht="22.5" customHeight="1">
      <c r="B112" s="672"/>
      <c r="C112" s="672"/>
      <c r="D112" s="777" t="s">
        <v>1504</v>
      </c>
      <c r="E112" s="672"/>
    </row>
    <row r="113" spans="2:5" s="19" customFormat="1" ht="22.5" customHeight="1">
      <c r="B113" s="672" t="s">
        <v>1505</v>
      </c>
      <c r="C113" s="672"/>
      <c r="D113" s="672"/>
      <c r="E113" s="672"/>
    </row>
    <row r="114" spans="2:5" s="19" customFormat="1" ht="22.5" customHeight="1">
      <c r="B114" s="672" t="s">
        <v>1506</v>
      </c>
      <c r="C114" s="672"/>
      <c r="D114" s="672"/>
      <c r="E114" s="672"/>
    </row>
    <row r="115" spans="2:5" s="19" customFormat="1" ht="22.5" customHeight="1">
      <c r="B115" s="672"/>
      <c r="C115" s="672"/>
      <c r="D115" s="777" t="s">
        <v>1507</v>
      </c>
      <c r="E115" s="672"/>
    </row>
    <row r="116" spans="2:5" ht="22.5" customHeight="1">
      <c r="B116" s="672" t="s">
        <v>1508</v>
      </c>
      <c r="C116" s="672"/>
      <c r="D116" s="1091"/>
      <c r="E116" s="672"/>
    </row>
    <row r="117" spans="2:5" ht="22.5" customHeight="1">
      <c r="B117" s="672" t="s">
        <v>1509</v>
      </c>
      <c r="C117" s="672"/>
      <c r="D117" s="1091"/>
      <c r="E117" s="672"/>
    </row>
    <row r="118" spans="2:5" ht="22.5" customHeight="1">
      <c r="B118" s="672"/>
      <c r="C118" s="672"/>
      <c r="D118" s="777" t="s">
        <v>1510</v>
      </c>
      <c r="E118" s="672"/>
    </row>
    <row r="119" spans="2:5" ht="22.5" customHeight="1">
      <c r="B119" s="672" t="s">
        <v>1511</v>
      </c>
      <c r="C119" s="672"/>
      <c r="D119" s="1091"/>
      <c r="E119" s="672"/>
    </row>
    <row r="120" spans="2:5" ht="22.5" customHeight="1">
      <c r="B120" s="672" t="s">
        <v>1512</v>
      </c>
      <c r="C120" s="672"/>
      <c r="D120" s="1091"/>
      <c r="E120" s="672"/>
    </row>
    <row r="121" spans="1:20" s="26" customFormat="1" ht="18.75" customHeight="1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</row>
    <row r="122" spans="3:20" s="26" customFormat="1" ht="18.7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 t="s">
        <v>1573</v>
      </c>
      <c r="M122" s="20"/>
      <c r="N122" s="20"/>
      <c r="O122" s="20"/>
      <c r="P122" s="20"/>
      <c r="Q122" s="20"/>
      <c r="R122" s="20"/>
      <c r="S122" s="20"/>
      <c r="T122" s="20"/>
    </row>
    <row r="123" spans="10:20" s="53" customFormat="1" ht="13.5" customHeight="1">
      <c r="J123" s="823"/>
      <c r="K123" s="51"/>
      <c r="L123" s="824"/>
      <c r="N123" s="824"/>
      <c r="O123" s="97"/>
      <c r="P123" s="825"/>
      <c r="T123" s="10" t="s">
        <v>1417</v>
      </c>
    </row>
    <row r="124" ht="20.25" customHeight="1"/>
  </sheetData>
  <sheetProtection/>
  <printOptions/>
  <pageMargins left="0.7874015748031497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1"/>
  <sheetViews>
    <sheetView view="pageBreakPreview" zoomScaleNormal="120" zoomScaleSheetLayoutView="100" zoomScalePageLayoutView="120" workbookViewId="0" topLeftCell="A1">
      <selection activeCell="H7" sqref="H7"/>
    </sheetView>
  </sheetViews>
  <sheetFormatPr defaultColWidth="9.140625" defaultRowHeight="21.75" customHeight="1"/>
  <cols>
    <col min="1" max="1" width="3.28125" style="73" customWidth="1"/>
    <col min="2" max="2" width="2.28125" style="73" customWidth="1"/>
    <col min="3" max="3" width="5.00390625" style="73" customWidth="1"/>
    <col min="4" max="4" width="2.7109375" style="73" customWidth="1"/>
    <col min="5" max="5" width="0.2890625" style="73" customWidth="1"/>
    <col min="6" max="6" width="11.00390625" style="73" customWidth="1"/>
    <col min="7" max="7" width="0.42578125" style="73" customWidth="1"/>
    <col min="8" max="8" width="10.7109375" style="73" customWidth="1"/>
    <col min="9" max="9" width="0.5625" style="73" customWidth="1"/>
    <col min="10" max="10" width="6.28125" style="73" customWidth="1"/>
    <col min="11" max="11" width="0.2890625" style="73" customWidth="1"/>
    <col min="12" max="12" width="7.57421875" style="73" customWidth="1"/>
    <col min="13" max="13" width="0.5625" style="73" customWidth="1"/>
    <col min="14" max="14" width="9.421875" style="73" customWidth="1"/>
    <col min="15" max="15" width="0.5625" style="73" customWidth="1"/>
    <col min="16" max="16" width="9.421875" style="73" customWidth="1"/>
    <col min="17" max="17" width="0.5625" style="73" customWidth="1"/>
    <col min="18" max="18" width="10.8515625" style="73" customWidth="1"/>
    <col min="19" max="19" width="0.42578125" style="73" customWidth="1"/>
    <col min="20" max="20" width="10.8515625" style="73" customWidth="1"/>
    <col min="21" max="21" width="0.42578125" style="73" customWidth="1"/>
    <col min="22" max="22" width="11.7109375" style="73" customWidth="1"/>
    <col min="23" max="23" width="0.71875" style="73" customWidth="1"/>
    <col min="24" max="24" width="13.7109375" style="73" customWidth="1"/>
    <col min="25" max="16384" width="9.140625" style="73" customWidth="1"/>
  </cols>
  <sheetData>
    <row r="1" spans="1:2" s="20" customFormat="1" ht="22.5" customHeight="1">
      <c r="A1" s="147" t="s">
        <v>620</v>
      </c>
      <c r="B1" s="129"/>
    </row>
    <row r="2" s="19" customFormat="1" ht="12.75" customHeight="1"/>
    <row r="3" spans="1:17" s="23" customFormat="1" ht="22.5" customHeight="1">
      <c r="A3" s="662" t="s">
        <v>464</v>
      </c>
      <c r="B3" s="129" t="s">
        <v>379</v>
      </c>
      <c r="C3" s="20"/>
      <c r="D3" s="20"/>
      <c r="E3" s="20"/>
      <c r="F3" s="20"/>
      <c r="G3" s="20"/>
      <c r="I3" s="767"/>
      <c r="J3" s="274"/>
      <c r="K3" s="767"/>
      <c r="L3" s="53"/>
      <c r="M3" s="767"/>
      <c r="N3" s="53"/>
      <c r="O3" s="767"/>
      <c r="P3" s="274"/>
      <c r="Q3" s="767"/>
    </row>
    <row r="4" spans="1:17" s="23" customFormat="1" ht="22.5" customHeight="1">
      <c r="A4" s="662"/>
      <c r="B4" s="129"/>
      <c r="C4" s="53" t="s">
        <v>544</v>
      </c>
      <c r="D4" s="53"/>
      <c r="E4" s="53"/>
      <c r="F4" s="53"/>
      <c r="G4" s="53"/>
      <c r="I4" s="767"/>
      <c r="J4" s="274"/>
      <c r="K4" s="767"/>
      <c r="L4" s="53"/>
      <c r="M4" s="767"/>
      <c r="N4" s="53"/>
      <c r="O4" s="767"/>
      <c r="P4" s="274"/>
      <c r="Q4" s="767"/>
    </row>
    <row r="5" spans="1:17" s="23" customFormat="1" ht="22.5" customHeight="1">
      <c r="A5" s="662"/>
      <c r="B5" s="129"/>
      <c r="C5" s="459" t="s">
        <v>380</v>
      </c>
      <c r="D5" s="53"/>
      <c r="E5" s="53"/>
      <c r="F5" s="53"/>
      <c r="G5" s="53"/>
      <c r="I5" s="767"/>
      <c r="J5" s="274"/>
      <c r="K5" s="767"/>
      <c r="L5" s="53"/>
      <c r="M5" s="767"/>
      <c r="N5" s="53"/>
      <c r="O5" s="767"/>
      <c r="P5" s="274"/>
      <c r="Q5" s="767"/>
    </row>
    <row r="6" spans="1:17" s="23" customFormat="1" ht="22.5" customHeight="1">
      <c r="A6" s="37"/>
      <c r="B6" s="37"/>
      <c r="C6" s="857" t="s">
        <v>1538</v>
      </c>
      <c r="D6" s="81" t="s">
        <v>381</v>
      </c>
      <c r="E6" s="26"/>
      <c r="F6" s="26"/>
      <c r="G6" s="37"/>
      <c r="I6" s="767"/>
      <c r="J6" s="274"/>
      <c r="K6" s="767"/>
      <c r="L6" s="53"/>
      <c r="M6" s="767"/>
      <c r="N6" s="53"/>
      <c r="O6" s="767"/>
      <c r="P6" s="274"/>
      <c r="Q6" s="767"/>
    </row>
    <row r="7" spans="1:17" s="23" customFormat="1" ht="22.5" customHeight="1">
      <c r="A7" s="37"/>
      <c r="B7" s="37" t="s">
        <v>382</v>
      </c>
      <c r="C7" s="143"/>
      <c r="D7" s="37"/>
      <c r="E7" s="37"/>
      <c r="F7" s="37"/>
      <c r="G7" s="37"/>
      <c r="I7" s="767"/>
      <c r="J7" s="274"/>
      <c r="K7" s="767"/>
      <c r="L7" s="53"/>
      <c r="M7" s="767"/>
      <c r="N7" s="53"/>
      <c r="O7" s="767"/>
      <c r="P7" s="274"/>
      <c r="Q7" s="767"/>
    </row>
    <row r="8" spans="1:20" s="5" customFormat="1" ht="22.5" customHeight="1">
      <c r="A8" s="67"/>
      <c r="B8" s="67"/>
      <c r="C8" s="851"/>
      <c r="D8" s="67"/>
      <c r="E8" s="67"/>
      <c r="F8" s="67"/>
      <c r="G8" s="67"/>
      <c r="I8" s="852"/>
      <c r="J8" s="853"/>
      <c r="K8" s="852"/>
      <c r="L8" s="853"/>
      <c r="M8" s="852"/>
      <c r="N8" s="854"/>
      <c r="O8" s="854"/>
      <c r="P8" s="854"/>
      <c r="Q8" s="854"/>
      <c r="R8" s="14" t="s">
        <v>488</v>
      </c>
      <c r="S8" s="14"/>
      <c r="T8" s="14"/>
    </row>
    <row r="9" spans="1:20" s="5" customFormat="1" ht="22.5" customHeight="1">
      <c r="A9" s="67"/>
      <c r="B9" s="67"/>
      <c r="C9" s="851"/>
      <c r="D9" s="67"/>
      <c r="E9" s="67"/>
      <c r="F9" s="67"/>
      <c r="G9" s="67"/>
      <c r="I9" s="852"/>
      <c r="J9" s="853"/>
      <c r="K9" s="852"/>
      <c r="L9" s="853"/>
      <c r="M9" s="852"/>
      <c r="N9" s="854"/>
      <c r="O9" s="854"/>
      <c r="P9" s="854"/>
      <c r="Q9" s="854"/>
      <c r="R9" s="285" t="s">
        <v>220</v>
      </c>
      <c r="S9" s="285"/>
      <c r="T9" s="285"/>
    </row>
    <row r="10" spans="1:20" s="5" customFormat="1" ht="22.5" customHeight="1">
      <c r="A10" s="67"/>
      <c r="B10" s="67"/>
      <c r="C10" s="851"/>
      <c r="D10" s="67"/>
      <c r="E10" s="67"/>
      <c r="F10" s="67"/>
      <c r="G10" s="67"/>
      <c r="I10" s="852"/>
      <c r="J10" s="853"/>
      <c r="K10" s="852"/>
      <c r="L10" s="853"/>
      <c r="M10" s="852"/>
      <c r="N10" s="855"/>
      <c r="O10" s="855"/>
      <c r="P10" s="855"/>
      <c r="Q10" s="289"/>
      <c r="R10" s="386" t="s">
        <v>609</v>
      </c>
      <c r="S10" s="68"/>
      <c r="T10" s="386" t="s">
        <v>113</v>
      </c>
    </row>
    <row r="11" spans="1:20" s="5" customFormat="1" ht="22.5" customHeight="1">
      <c r="A11" s="67"/>
      <c r="B11" s="67"/>
      <c r="C11" s="851"/>
      <c r="D11" s="67"/>
      <c r="E11" s="67"/>
      <c r="F11" s="851" t="s">
        <v>344</v>
      </c>
      <c r="G11" s="67"/>
      <c r="I11" s="852"/>
      <c r="J11" s="853"/>
      <c r="K11" s="852"/>
      <c r="L11" s="853"/>
      <c r="M11" s="852"/>
      <c r="N11" s="856"/>
      <c r="O11" s="856"/>
      <c r="P11" s="856"/>
      <c r="Q11" s="701"/>
      <c r="R11" s="406">
        <v>1244</v>
      </c>
      <c r="S11" s="403"/>
      <c r="T11" s="406">
        <v>2986</v>
      </c>
    </row>
    <row r="12" spans="1:20" s="5" customFormat="1" ht="22.5" customHeight="1">
      <c r="A12" s="67"/>
      <c r="B12" s="67"/>
      <c r="C12" s="851"/>
      <c r="D12" s="67"/>
      <c r="E12" s="67"/>
      <c r="F12" s="851" t="s">
        <v>345</v>
      </c>
      <c r="G12" s="67"/>
      <c r="I12" s="852"/>
      <c r="J12" s="853"/>
      <c r="K12" s="852"/>
      <c r="L12" s="853"/>
      <c r="M12" s="852"/>
      <c r="N12" s="856"/>
      <c r="O12" s="856"/>
      <c r="P12" s="856"/>
      <c r="Q12" s="701"/>
      <c r="R12" s="403">
        <v>0</v>
      </c>
      <c r="S12" s="403"/>
      <c r="T12" s="403">
        <v>1244</v>
      </c>
    </row>
    <row r="13" spans="2:15" s="23" customFormat="1" ht="4.5" customHeight="1">
      <c r="B13" s="9"/>
      <c r="C13" s="53"/>
      <c r="D13" s="9"/>
      <c r="E13" s="9"/>
      <c r="F13" s="53"/>
      <c r="G13" s="53"/>
      <c r="H13" s="53"/>
      <c r="I13" s="53"/>
      <c r="J13" s="53"/>
      <c r="K13" s="274"/>
      <c r="L13" s="274"/>
      <c r="M13" s="274"/>
      <c r="N13" s="274"/>
      <c r="O13" s="53"/>
    </row>
    <row r="14" spans="1:17" s="23" customFormat="1" ht="22.5" customHeight="1">
      <c r="A14" s="37"/>
      <c r="B14" s="37"/>
      <c r="C14" s="835" t="s">
        <v>1539</v>
      </c>
      <c r="D14" s="81" t="s">
        <v>1515</v>
      </c>
      <c r="E14" s="37"/>
      <c r="F14" s="37"/>
      <c r="G14" s="37"/>
      <c r="I14" s="767"/>
      <c r="J14" s="274"/>
      <c r="K14" s="767"/>
      <c r="L14" s="53"/>
      <c r="M14" s="767"/>
      <c r="N14" s="53"/>
      <c r="O14" s="767"/>
      <c r="P14" s="274"/>
      <c r="Q14" s="767"/>
    </row>
    <row r="15" spans="1:17" s="23" customFormat="1" ht="22.5" customHeight="1">
      <c r="A15" s="37"/>
      <c r="B15" s="37" t="s">
        <v>1514</v>
      </c>
      <c r="C15" s="143"/>
      <c r="D15" s="37"/>
      <c r="E15" s="37"/>
      <c r="F15" s="37"/>
      <c r="G15" s="37"/>
      <c r="I15" s="767"/>
      <c r="J15" s="274"/>
      <c r="K15" s="767"/>
      <c r="L15" s="53"/>
      <c r="M15" s="767"/>
      <c r="N15" s="53"/>
      <c r="O15" s="767"/>
      <c r="P15" s="274"/>
      <c r="Q15" s="767"/>
    </row>
    <row r="16" spans="1:20" s="5" customFormat="1" ht="22.5" customHeight="1">
      <c r="A16" s="67"/>
      <c r="B16" s="67"/>
      <c r="C16" s="851"/>
      <c r="D16" s="67"/>
      <c r="E16" s="67"/>
      <c r="F16" s="67"/>
      <c r="G16" s="67"/>
      <c r="I16" s="852"/>
      <c r="J16" s="853"/>
      <c r="K16" s="852"/>
      <c r="L16" s="853"/>
      <c r="M16" s="852"/>
      <c r="N16" s="854"/>
      <c r="O16" s="854"/>
      <c r="P16" s="854"/>
      <c r="Q16" s="854"/>
      <c r="R16" s="14" t="s">
        <v>488</v>
      </c>
      <c r="S16" s="14"/>
      <c r="T16" s="14"/>
    </row>
    <row r="17" spans="1:20" s="5" customFormat="1" ht="22.5" customHeight="1">
      <c r="A17" s="67"/>
      <c r="B17" s="67"/>
      <c r="C17" s="851"/>
      <c r="D17" s="67"/>
      <c r="E17" s="67"/>
      <c r="F17" s="67"/>
      <c r="G17" s="67"/>
      <c r="I17" s="852"/>
      <c r="J17" s="853"/>
      <c r="K17" s="852"/>
      <c r="L17" s="853"/>
      <c r="M17" s="852"/>
      <c r="N17" s="854"/>
      <c r="O17" s="854"/>
      <c r="P17" s="854"/>
      <c r="Q17" s="854"/>
      <c r="R17" s="285" t="s">
        <v>220</v>
      </c>
      <c r="S17" s="285"/>
      <c r="T17" s="285"/>
    </row>
    <row r="18" spans="1:20" s="5" customFormat="1" ht="22.5" customHeight="1">
      <c r="A18" s="67"/>
      <c r="B18" s="67"/>
      <c r="C18" s="851"/>
      <c r="D18" s="67"/>
      <c r="E18" s="67"/>
      <c r="F18" s="67"/>
      <c r="G18" s="67"/>
      <c r="I18" s="852"/>
      <c r="J18" s="853"/>
      <c r="K18" s="852"/>
      <c r="L18" s="853"/>
      <c r="M18" s="852"/>
      <c r="N18" s="855"/>
      <c r="O18" s="855"/>
      <c r="P18" s="855"/>
      <c r="Q18" s="289"/>
      <c r="R18" s="386" t="s">
        <v>609</v>
      </c>
      <c r="S18" s="68"/>
      <c r="T18" s="386" t="s">
        <v>113</v>
      </c>
    </row>
    <row r="19" spans="1:20" s="5" customFormat="1" ht="22.5" customHeight="1">
      <c r="A19" s="67"/>
      <c r="B19" s="67"/>
      <c r="C19" s="851"/>
      <c r="D19" s="67"/>
      <c r="E19" s="67"/>
      <c r="F19" s="851" t="s">
        <v>344</v>
      </c>
      <c r="G19" s="67"/>
      <c r="I19" s="852"/>
      <c r="J19" s="853"/>
      <c r="K19" s="852"/>
      <c r="M19" s="852"/>
      <c r="N19" s="856"/>
      <c r="O19" s="856"/>
      <c r="P19" s="856"/>
      <c r="Q19" s="701"/>
      <c r="R19" s="406">
        <v>8030</v>
      </c>
      <c r="S19" s="406"/>
      <c r="T19" s="406">
        <v>0</v>
      </c>
    </row>
    <row r="20" spans="1:20" s="5" customFormat="1" ht="22.5" customHeight="1">
      <c r="A20" s="67"/>
      <c r="B20" s="67"/>
      <c r="C20" s="851"/>
      <c r="D20" s="67"/>
      <c r="E20" s="67"/>
      <c r="F20" s="851" t="s">
        <v>345</v>
      </c>
      <c r="G20" s="67"/>
      <c r="I20" s="852"/>
      <c r="J20" s="853"/>
      <c r="K20" s="852"/>
      <c r="L20" s="69"/>
      <c r="M20" s="852"/>
      <c r="N20" s="856"/>
      <c r="O20" s="856"/>
      <c r="P20" s="856"/>
      <c r="Q20" s="701"/>
      <c r="R20" s="403">
        <v>35964</v>
      </c>
      <c r="S20" s="403"/>
      <c r="T20" s="403">
        <v>0</v>
      </c>
    </row>
    <row r="21" spans="1:20" s="5" customFormat="1" ht="22.5" customHeight="1">
      <c r="A21" s="67"/>
      <c r="B21" s="67"/>
      <c r="C21" s="851"/>
      <c r="D21" s="67"/>
      <c r="E21" s="67"/>
      <c r="F21" s="851" t="s">
        <v>383</v>
      </c>
      <c r="G21" s="67"/>
      <c r="I21" s="852"/>
      <c r="J21" s="853"/>
      <c r="K21" s="852"/>
      <c r="L21" s="69"/>
      <c r="M21" s="852"/>
      <c r="N21" s="856"/>
      <c r="O21" s="856"/>
      <c r="P21" s="856"/>
      <c r="Q21" s="701"/>
      <c r="R21" s="403">
        <v>218414</v>
      </c>
      <c r="S21" s="403"/>
      <c r="T21" s="403">
        <v>0</v>
      </c>
    </row>
    <row r="22" s="23" customFormat="1" ht="3" customHeight="1">
      <c r="C22" s="98"/>
    </row>
    <row r="23" spans="1:19" s="20" customFormat="1" ht="21.75" customHeight="1">
      <c r="A23" s="662"/>
      <c r="B23" s="129"/>
      <c r="C23" s="227" t="s">
        <v>1540</v>
      </c>
      <c r="D23" s="81" t="s">
        <v>384</v>
      </c>
      <c r="F23" s="53"/>
      <c r="G23" s="53"/>
      <c r="H23" s="53"/>
      <c r="I23" s="322"/>
      <c r="J23" s="322"/>
      <c r="K23" s="37"/>
      <c r="L23" s="836"/>
      <c r="M23" s="37"/>
      <c r="N23" s="836"/>
      <c r="O23" s="836"/>
      <c r="P23" s="26"/>
      <c r="Q23" s="26"/>
      <c r="R23" s="26"/>
      <c r="S23" s="26"/>
    </row>
    <row r="24" spans="3:20" s="278" customFormat="1" ht="19.5" customHeight="1">
      <c r="C24" s="843"/>
      <c r="E24" s="844"/>
      <c r="N24" s="1187" t="s">
        <v>488</v>
      </c>
      <c r="O24" s="1187"/>
      <c r="P24" s="1187"/>
      <c r="Q24" s="1187"/>
      <c r="R24" s="1187"/>
      <c r="S24" s="1187"/>
      <c r="T24" s="1187"/>
    </row>
    <row r="25" spans="3:20" s="278" customFormat="1" ht="19.5" customHeight="1">
      <c r="C25" s="843"/>
      <c r="E25" s="844"/>
      <c r="N25" s="285" t="s">
        <v>111</v>
      </c>
      <c r="O25" s="285"/>
      <c r="P25" s="285"/>
      <c r="R25" s="285" t="s">
        <v>112</v>
      </c>
      <c r="S25" s="285"/>
      <c r="T25" s="285"/>
    </row>
    <row r="26" spans="3:20" s="278" customFormat="1" ht="19.5" customHeight="1">
      <c r="C26" s="843"/>
      <c r="E26" s="844"/>
      <c r="N26" s="845" t="s">
        <v>609</v>
      </c>
      <c r="P26" s="845" t="s">
        <v>113</v>
      </c>
      <c r="R26" s="845" t="s">
        <v>609</v>
      </c>
      <c r="T26" s="845" t="s">
        <v>113</v>
      </c>
    </row>
    <row r="27" spans="3:33" s="278" customFormat="1" ht="19.5" customHeight="1">
      <c r="C27" s="843"/>
      <c r="D27" s="278" t="s">
        <v>820</v>
      </c>
      <c r="O27" s="846"/>
      <c r="P27" s="846"/>
      <c r="Q27" s="49"/>
      <c r="S27" s="846"/>
      <c r="T27" s="846"/>
      <c r="AF27" s="278">
        <f aca="true" t="shared" si="0" ref="AF27:AG37">ROUND(+V27/1000,2)</f>
        <v>0</v>
      </c>
      <c r="AG27" s="278">
        <f t="shared" si="0"/>
        <v>0</v>
      </c>
    </row>
    <row r="28" spans="3:20" s="278" customFormat="1" ht="19.5" customHeight="1">
      <c r="C28" s="843"/>
      <c r="F28" s="278" t="s">
        <v>821</v>
      </c>
      <c r="N28" s="846">
        <v>33938</v>
      </c>
      <c r="O28" s="846"/>
      <c r="P28" s="846">
        <v>5684</v>
      </c>
      <c r="Q28" s="49"/>
      <c r="R28" s="846">
        <v>33938</v>
      </c>
      <c r="S28" s="846"/>
      <c r="T28" s="846">
        <v>5684</v>
      </c>
    </row>
    <row r="29" spans="3:33" s="278" customFormat="1" ht="19.5" customHeight="1">
      <c r="C29" s="843"/>
      <c r="D29" s="278" t="s">
        <v>822</v>
      </c>
      <c r="N29" s="846"/>
      <c r="O29" s="846"/>
      <c r="P29" s="846"/>
      <c r="Q29" s="49"/>
      <c r="R29" s="846"/>
      <c r="S29" s="846"/>
      <c r="T29" s="846"/>
      <c r="AF29" s="278">
        <f t="shared" si="0"/>
        <v>0</v>
      </c>
      <c r="AG29" s="278">
        <f t="shared" si="0"/>
        <v>0</v>
      </c>
    </row>
    <row r="30" spans="1:33" s="278" customFormat="1" ht="19.5" customHeight="1">
      <c r="A30" s="847"/>
      <c r="B30" s="848"/>
      <c r="C30" s="843"/>
      <c r="D30" s="849"/>
      <c r="E30" s="79"/>
      <c r="F30" s="79" t="s">
        <v>823</v>
      </c>
      <c r="G30" s="850"/>
      <c r="J30" s="850"/>
      <c r="N30" s="846">
        <v>0</v>
      </c>
      <c r="O30" s="846"/>
      <c r="P30" s="846">
        <v>132</v>
      </c>
      <c r="Q30" s="49"/>
      <c r="R30" s="846">
        <v>0</v>
      </c>
      <c r="S30" s="846"/>
      <c r="T30" s="846">
        <v>132</v>
      </c>
      <c r="AF30" s="278">
        <f t="shared" si="0"/>
        <v>0</v>
      </c>
      <c r="AG30" s="278">
        <f t="shared" si="0"/>
        <v>0</v>
      </c>
    </row>
    <row r="31" spans="1:20" s="278" customFormat="1" ht="19.5" customHeight="1">
      <c r="A31" s="847"/>
      <c r="B31" s="848"/>
      <c r="C31" s="843"/>
      <c r="D31" s="278" t="s">
        <v>828</v>
      </c>
      <c r="G31" s="850"/>
      <c r="J31" s="850"/>
      <c r="O31" s="846"/>
      <c r="P31" s="846"/>
      <c r="Q31" s="49"/>
      <c r="S31" s="846"/>
      <c r="T31" s="846"/>
    </row>
    <row r="32" spans="1:20" s="278" customFormat="1" ht="19.5" customHeight="1">
      <c r="A32" s="847"/>
      <c r="B32" s="848"/>
      <c r="C32" s="843"/>
      <c r="D32" s="849"/>
      <c r="F32" s="79" t="s">
        <v>824</v>
      </c>
      <c r="G32" s="850"/>
      <c r="J32" s="850"/>
      <c r="O32" s="846"/>
      <c r="P32" s="846"/>
      <c r="Q32" s="49"/>
      <c r="S32" s="846"/>
      <c r="T32" s="846"/>
    </row>
    <row r="33" spans="1:20" s="278" customFormat="1" ht="19.5" customHeight="1">
      <c r="A33" s="1150"/>
      <c r="B33" s="848"/>
      <c r="C33" s="843"/>
      <c r="F33" s="278" t="s">
        <v>825</v>
      </c>
      <c r="G33" s="850"/>
      <c r="J33" s="850"/>
      <c r="N33" s="846">
        <v>5230</v>
      </c>
      <c r="O33" s="846"/>
      <c r="P33" s="846">
        <v>0</v>
      </c>
      <c r="Q33" s="49"/>
      <c r="R33" s="846">
        <v>5230</v>
      </c>
      <c r="S33" s="846"/>
      <c r="T33" s="846">
        <v>0</v>
      </c>
    </row>
    <row r="34" spans="1:33" s="278" customFormat="1" ht="19.5" customHeight="1">
      <c r="A34" s="847"/>
      <c r="B34" s="848"/>
      <c r="C34" s="843"/>
      <c r="D34" s="278" t="s">
        <v>826</v>
      </c>
      <c r="E34" s="79"/>
      <c r="F34" s="79"/>
      <c r="G34" s="850"/>
      <c r="J34" s="850"/>
      <c r="O34" s="711"/>
      <c r="P34" s="711"/>
      <c r="Q34" s="49"/>
      <c r="S34" s="46"/>
      <c r="T34" s="46"/>
      <c r="AF34" s="278">
        <f t="shared" si="0"/>
        <v>0</v>
      </c>
      <c r="AG34" s="278">
        <f t="shared" si="0"/>
        <v>0</v>
      </c>
    </row>
    <row r="35" spans="1:33" s="278" customFormat="1" ht="19.5" customHeight="1">
      <c r="A35" s="1150" t="s">
        <v>1572</v>
      </c>
      <c r="B35" s="848"/>
      <c r="C35" s="843"/>
      <c r="D35" s="849"/>
      <c r="E35" s="79"/>
      <c r="F35" s="79" t="s">
        <v>829</v>
      </c>
      <c r="G35" s="850"/>
      <c r="J35" s="850"/>
      <c r="O35" s="711"/>
      <c r="P35" s="711"/>
      <c r="Q35" s="49"/>
      <c r="S35" s="46"/>
      <c r="T35" s="46"/>
      <c r="AF35" s="278">
        <f t="shared" si="0"/>
        <v>0</v>
      </c>
      <c r="AG35" s="278">
        <f t="shared" si="0"/>
        <v>0</v>
      </c>
    </row>
    <row r="36" spans="1:20" s="278" customFormat="1" ht="19.5" customHeight="1">
      <c r="A36" s="847"/>
      <c r="B36" s="848"/>
      <c r="C36" s="843"/>
      <c r="D36" s="849"/>
      <c r="E36" s="79"/>
      <c r="F36" s="79" t="s">
        <v>830</v>
      </c>
      <c r="G36" s="850"/>
      <c r="J36" s="850"/>
      <c r="O36" s="711"/>
      <c r="P36" s="711"/>
      <c r="Q36" s="49"/>
      <c r="S36" s="46"/>
      <c r="T36" s="46"/>
    </row>
    <row r="37" spans="1:33" s="278" customFormat="1" ht="18.75">
      <c r="A37" s="847"/>
      <c r="B37" s="848"/>
      <c r="C37" s="843"/>
      <c r="D37" s="849"/>
      <c r="E37" s="79"/>
      <c r="F37" s="79" t="s">
        <v>827</v>
      </c>
      <c r="G37" s="850"/>
      <c r="J37" s="850"/>
      <c r="N37" s="846">
        <v>297275</v>
      </c>
      <c r="O37" s="711"/>
      <c r="P37" s="846">
        <v>366244</v>
      </c>
      <c r="Q37" s="49"/>
      <c r="R37" s="846">
        <v>282</v>
      </c>
      <c r="S37" s="846"/>
      <c r="T37" s="846">
        <v>365992</v>
      </c>
      <c r="AF37" s="278">
        <f t="shared" si="0"/>
        <v>0</v>
      </c>
      <c r="AG37" s="278">
        <f t="shared" si="0"/>
        <v>0</v>
      </c>
    </row>
    <row r="38" spans="1:20" s="278" customFormat="1" ht="9" customHeight="1">
      <c r="A38" s="847"/>
      <c r="B38" s="848"/>
      <c r="C38" s="843"/>
      <c r="D38" s="849"/>
      <c r="E38" s="79"/>
      <c r="F38" s="79"/>
      <c r="G38" s="850"/>
      <c r="J38" s="850"/>
      <c r="L38" s="875"/>
      <c r="O38" s="711"/>
      <c r="P38" s="846"/>
      <c r="Q38" s="49"/>
      <c r="S38" s="846"/>
      <c r="T38" s="846"/>
    </row>
    <row r="39" spans="1:20" s="37" customFormat="1" ht="18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37" customFormat="1" ht="18" customHeight="1">
      <c r="A40" s="9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675"/>
    </row>
    <row r="41" s="23" customFormat="1" ht="16.5" customHeight="1">
      <c r="T41" s="10" t="s">
        <v>1420</v>
      </c>
    </row>
    <row r="42" spans="1:20" s="23" customFormat="1" ht="21">
      <c r="A42" s="147" t="s">
        <v>620</v>
      </c>
      <c r="T42" s="10"/>
    </row>
    <row r="43" s="23" customFormat="1" ht="20.25">
      <c r="T43" s="10"/>
    </row>
    <row r="44" spans="1:17" s="23" customFormat="1" ht="21">
      <c r="A44" s="662" t="s">
        <v>464</v>
      </c>
      <c r="B44" s="129" t="s">
        <v>1059</v>
      </c>
      <c r="C44" s="20"/>
      <c r="D44" s="20"/>
      <c r="E44" s="20"/>
      <c r="F44" s="20"/>
      <c r="G44" s="20"/>
      <c r="I44" s="767"/>
      <c r="J44" s="274"/>
      <c r="K44" s="767"/>
      <c r="L44" s="53"/>
      <c r="M44" s="767"/>
      <c r="N44" s="53"/>
      <c r="O44" s="767"/>
      <c r="P44" s="274"/>
      <c r="Q44" s="767"/>
    </row>
    <row r="45" spans="1:19" s="20" customFormat="1" ht="21">
      <c r="A45" s="662"/>
      <c r="B45" s="129"/>
      <c r="C45" s="837" t="s">
        <v>385</v>
      </c>
      <c r="D45" s="81"/>
      <c r="F45" s="53"/>
      <c r="G45" s="53"/>
      <c r="H45" s="53"/>
      <c r="I45" s="322"/>
      <c r="J45" s="322"/>
      <c r="K45" s="37"/>
      <c r="L45" s="836"/>
      <c r="M45" s="37"/>
      <c r="N45" s="836"/>
      <c r="O45" s="836"/>
      <c r="P45" s="26"/>
      <c r="Q45" s="26"/>
      <c r="R45" s="26"/>
      <c r="S45" s="26"/>
    </row>
    <row r="46" spans="1:15" s="20" customFormat="1" ht="21">
      <c r="A46" s="662"/>
      <c r="B46" s="129"/>
      <c r="C46" s="227" t="s">
        <v>1516</v>
      </c>
      <c r="D46" s="53" t="s">
        <v>1286</v>
      </c>
      <c r="E46" s="53"/>
      <c r="F46" s="53"/>
      <c r="G46" s="53"/>
      <c r="H46" s="53"/>
      <c r="I46" s="26"/>
      <c r="J46" s="322"/>
      <c r="K46" s="26"/>
      <c r="L46" s="26"/>
      <c r="M46" s="26"/>
      <c r="N46" s="26"/>
      <c r="O46" s="26"/>
    </row>
    <row r="47" spans="1:15" s="20" customFormat="1" ht="21">
      <c r="A47" s="662"/>
      <c r="B47" s="20" t="s">
        <v>1287</v>
      </c>
      <c r="C47" s="53"/>
      <c r="D47" s="53"/>
      <c r="E47" s="53"/>
      <c r="F47" s="53"/>
      <c r="G47" s="53"/>
      <c r="H47" s="53"/>
      <c r="I47" s="26"/>
      <c r="J47" s="322"/>
      <c r="K47" s="26"/>
      <c r="L47" s="26"/>
      <c r="M47" s="26"/>
      <c r="N47" s="26"/>
      <c r="O47" s="26"/>
    </row>
    <row r="48" spans="1:19" s="20" customFormat="1" ht="21">
      <c r="A48" s="662"/>
      <c r="B48" s="9" t="s">
        <v>831</v>
      </c>
      <c r="C48" s="9"/>
      <c r="D48" s="9"/>
      <c r="E48" s="9"/>
      <c r="F48" s="9"/>
      <c r="G48" s="9"/>
      <c r="H48" s="9"/>
      <c r="I48" s="322"/>
      <c r="J48" s="322"/>
      <c r="K48" s="322"/>
      <c r="L48" s="322"/>
      <c r="M48" s="322"/>
      <c r="N48" s="322"/>
      <c r="O48" s="26"/>
      <c r="P48" s="26"/>
      <c r="Q48" s="26"/>
      <c r="R48" s="26"/>
      <c r="S48" s="26"/>
    </row>
    <row r="49" spans="1:19" s="20" customFormat="1" ht="21">
      <c r="A49" s="662"/>
      <c r="B49" s="9"/>
      <c r="C49" s="9"/>
      <c r="D49" s="9"/>
      <c r="E49" s="9"/>
      <c r="F49" s="9"/>
      <c r="G49" s="9"/>
      <c r="H49" s="9"/>
      <c r="I49" s="322"/>
      <c r="J49" s="322"/>
      <c r="K49" s="322"/>
      <c r="L49" s="322"/>
      <c r="M49" s="322"/>
      <c r="N49" s="322"/>
      <c r="O49" s="26"/>
      <c r="P49" s="26"/>
      <c r="Q49" s="26"/>
      <c r="R49" s="26"/>
      <c r="S49" s="26"/>
    </row>
    <row r="50" spans="1:19" s="23" customFormat="1" ht="21">
      <c r="A50" s="838" t="s">
        <v>478</v>
      </c>
      <c r="B50" s="839" t="s">
        <v>387</v>
      </c>
      <c r="C50" s="39"/>
      <c r="D50" s="37"/>
      <c r="E50" s="39"/>
      <c r="F50" s="37"/>
      <c r="G50" s="37"/>
      <c r="H50" s="37"/>
      <c r="I50" s="840"/>
      <c r="J50" s="39"/>
      <c r="K50" s="39"/>
      <c r="L50" s="39"/>
      <c r="M50" s="39"/>
      <c r="N50" s="39"/>
      <c r="O50" s="840"/>
      <c r="P50" s="840"/>
      <c r="Q50" s="840"/>
      <c r="R50" s="840"/>
      <c r="S50" s="840"/>
    </row>
    <row r="51" spans="1:19" s="23" customFormat="1" ht="20.25">
      <c r="A51" s="840"/>
      <c r="B51" s="39"/>
      <c r="C51" s="23" t="s">
        <v>762</v>
      </c>
      <c r="D51" s="37"/>
      <c r="E51" s="39"/>
      <c r="F51" s="37"/>
      <c r="G51" s="37"/>
      <c r="H51" s="37"/>
      <c r="I51" s="840"/>
      <c r="J51" s="39"/>
      <c r="K51" s="39"/>
      <c r="L51" s="39"/>
      <c r="M51" s="39"/>
      <c r="N51" s="39"/>
      <c r="O51" s="840"/>
      <c r="P51" s="840"/>
      <c r="Q51" s="840"/>
      <c r="R51" s="840"/>
      <c r="S51" s="840"/>
    </row>
    <row r="52" spans="1:19" s="23" customFormat="1" ht="20.25">
      <c r="A52" s="39"/>
      <c r="B52" s="39" t="s">
        <v>388</v>
      </c>
      <c r="D52" s="37"/>
      <c r="E52" s="39"/>
      <c r="F52" s="37"/>
      <c r="G52" s="37"/>
      <c r="H52" s="37"/>
      <c r="I52" s="840"/>
      <c r="J52" s="39"/>
      <c r="K52" s="39"/>
      <c r="L52" s="39"/>
      <c r="M52" s="39"/>
      <c r="N52" s="39"/>
      <c r="O52" s="840"/>
      <c r="P52" s="840"/>
      <c r="Q52" s="840"/>
      <c r="R52" s="840"/>
      <c r="S52" s="840"/>
    </row>
    <row r="53" spans="1:15" s="23" customFormat="1" ht="20.25">
      <c r="A53" s="39"/>
      <c r="B53" s="39"/>
      <c r="C53" s="99" t="s">
        <v>1517</v>
      </c>
      <c r="D53" s="37"/>
      <c r="E53" s="39"/>
      <c r="F53" s="37"/>
      <c r="G53" s="37"/>
      <c r="H53" s="37"/>
      <c r="I53" s="37"/>
      <c r="J53" s="39"/>
      <c r="K53" s="840"/>
      <c r="L53" s="840"/>
      <c r="M53" s="840"/>
      <c r="N53" s="840"/>
      <c r="O53" s="840"/>
    </row>
    <row r="54" spans="2:15" s="23" customFormat="1" ht="20.25">
      <c r="B54" s="23" t="s">
        <v>1518</v>
      </c>
      <c r="F54" s="695"/>
      <c r="G54" s="695"/>
      <c r="H54" s="695"/>
      <c r="I54" s="695"/>
      <c r="J54" s="695"/>
      <c r="K54" s="695"/>
      <c r="L54" s="695"/>
      <c r="M54" s="695"/>
      <c r="N54" s="695"/>
      <c r="O54" s="695"/>
    </row>
    <row r="55" spans="6:19" s="23" customFormat="1" ht="20.25"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</row>
    <row r="56" spans="1:15" s="129" customFormat="1" ht="21">
      <c r="A56" s="841" t="s">
        <v>465</v>
      </c>
      <c r="B56" s="129" t="s">
        <v>391</v>
      </c>
      <c r="O56" s="23"/>
    </row>
    <row r="57" s="23" customFormat="1" ht="20.25">
      <c r="C57" s="23" t="s">
        <v>616</v>
      </c>
    </row>
    <row r="58" spans="1:24" s="681" customFormat="1" ht="21">
      <c r="A58" s="650"/>
      <c r="B58" s="23"/>
      <c r="C58" s="876"/>
      <c r="D58" s="876"/>
      <c r="E58" s="20"/>
      <c r="F58" s="26"/>
      <c r="G58" s="20"/>
      <c r="H58" s="20"/>
      <c r="I58" s="20"/>
      <c r="J58" s="20"/>
      <c r="K58" s="20"/>
      <c r="L58" s="842"/>
      <c r="M58" s="20"/>
      <c r="N58" s="91"/>
      <c r="O58" s="20"/>
      <c r="P58" s="842"/>
      <c r="Q58" s="20"/>
      <c r="R58" s="91"/>
      <c r="S58" s="20"/>
      <c r="T58" s="20"/>
      <c r="U58" s="20"/>
      <c r="V58" s="20"/>
      <c r="W58" s="20"/>
      <c r="X58" s="20"/>
    </row>
    <row r="59" spans="1:24" s="681" customFormat="1" ht="21">
      <c r="A59" s="650"/>
      <c r="B59" s="23"/>
      <c r="C59" s="876"/>
      <c r="D59" s="876"/>
      <c r="E59" s="20"/>
      <c r="F59" s="26"/>
      <c r="G59" s="20"/>
      <c r="H59" s="20"/>
      <c r="I59" s="20"/>
      <c r="J59" s="20"/>
      <c r="K59" s="20"/>
      <c r="L59" s="842"/>
      <c r="M59" s="20"/>
      <c r="N59" s="91"/>
      <c r="O59" s="20"/>
      <c r="P59" s="842"/>
      <c r="Q59" s="20"/>
      <c r="R59" s="91"/>
      <c r="S59" s="20"/>
      <c r="T59" s="20"/>
      <c r="U59" s="20"/>
      <c r="V59" s="20"/>
      <c r="W59" s="20"/>
      <c r="X59" s="20"/>
    </row>
    <row r="60" spans="1:25" s="23" customFormat="1" ht="21">
      <c r="A60" s="841"/>
      <c r="B60" s="839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Y60" s="839"/>
    </row>
    <row r="63" s="23" customFormat="1" ht="20.25"/>
    <row r="64" s="23" customFormat="1" ht="20.25"/>
    <row r="65" s="23" customFormat="1" ht="20.25"/>
    <row r="66" s="23" customFormat="1" ht="20.25"/>
    <row r="67" s="23" customFormat="1" ht="20.25"/>
    <row r="68" s="23" customFormat="1" ht="20.25"/>
    <row r="69" s="23" customFormat="1" ht="20.25"/>
    <row r="70" s="23" customFormat="1" ht="20.25"/>
    <row r="71" s="23" customFormat="1" ht="20.25"/>
    <row r="72" s="23" customFormat="1" ht="20.25"/>
    <row r="73" s="23" customFormat="1" ht="20.25"/>
    <row r="74" s="23" customFormat="1" ht="9.75" customHeight="1"/>
    <row r="75" s="23" customFormat="1" ht="20.25"/>
    <row r="76" s="23" customFormat="1" ht="20.25"/>
    <row r="77" spans="1:20" s="37" customFormat="1" ht="2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s="37" customFormat="1" ht="2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37" customFormat="1" ht="20.25">
      <c r="A79" s="9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675"/>
    </row>
    <row r="80" spans="1:20" s="37" customFormat="1" ht="20.25">
      <c r="A80" s="99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675"/>
    </row>
    <row r="81" s="23" customFormat="1" ht="20.25">
      <c r="T81" s="10" t="s">
        <v>1421</v>
      </c>
    </row>
  </sheetData>
  <sheetProtection/>
  <mergeCells count="1">
    <mergeCell ref="N24:T24"/>
  </mergeCells>
  <printOptions/>
  <pageMargins left="0.9055118110236221" right="0.11811023622047245" top="0.5905511811023623" bottom="0.1968503937007874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4"/>
  <sheetViews>
    <sheetView zoomScale="120" zoomScaleNormal="120" zoomScaleSheetLayoutView="110" zoomScalePageLayoutView="120" workbookViewId="0" topLeftCell="A178">
      <selection activeCell="B39" sqref="B39"/>
    </sheetView>
  </sheetViews>
  <sheetFormatPr defaultColWidth="9.140625" defaultRowHeight="22.5" customHeight="1"/>
  <cols>
    <col min="1" max="1" width="3.00390625" style="2" customWidth="1"/>
    <col min="2" max="2" width="2.421875" style="2" customWidth="1"/>
    <col min="3" max="3" width="3.57421875" style="2" customWidth="1"/>
    <col min="4" max="4" width="5.28125" style="2" customWidth="1"/>
    <col min="5" max="5" width="8.7109375" style="2" customWidth="1"/>
    <col min="6" max="6" width="7.7109375" style="2" customWidth="1"/>
    <col min="7" max="7" width="0.5625" style="2" customWidth="1"/>
    <col min="8" max="8" width="10.00390625" style="2" customWidth="1"/>
    <col min="9" max="9" width="0.42578125" style="2" customWidth="1"/>
    <col min="10" max="10" width="1.7109375" style="2" customWidth="1"/>
    <col min="11" max="11" width="0.5625" style="2" customWidth="1"/>
    <col min="12" max="12" width="8.28125" style="2" customWidth="1"/>
    <col min="13" max="13" width="0.2890625" style="2" customWidth="1"/>
    <col min="14" max="14" width="8.28125" style="2" customWidth="1"/>
    <col min="15" max="15" width="0.2890625" style="2" customWidth="1"/>
    <col min="16" max="16" width="8.28125" style="2" customWidth="1"/>
    <col min="17" max="17" width="0.2890625" style="2" customWidth="1"/>
    <col min="18" max="18" width="8.28125" style="2" customWidth="1"/>
    <col min="19" max="19" width="0.2890625" style="2" customWidth="1"/>
    <col min="20" max="20" width="7.140625" style="2" customWidth="1"/>
    <col min="21" max="21" width="0.2890625" style="2" customWidth="1"/>
    <col min="22" max="22" width="6.140625" style="2" customWidth="1"/>
    <col min="23" max="23" width="1.7109375" style="2" customWidth="1"/>
    <col min="24" max="24" width="9.140625" style="2" customWidth="1"/>
    <col min="25" max="25" width="14.00390625" style="2" bestFit="1" customWidth="1"/>
    <col min="26" max="26" width="9.140625" style="2" customWidth="1"/>
    <col min="27" max="27" width="14.00390625" style="2" bestFit="1" customWidth="1"/>
    <col min="28" max="16384" width="9.140625" style="2" customWidth="1"/>
  </cols>
  <sheetData>
    <row r="1" ht="22.5" customHeight="1">
      <c r="A1" s="4" t="s">
        <v>9</v>
      </c>
    </row>
    <row r="3" spans="1:4" ht="22.5" customHeight="1">
      <c r="A3" s="128" t="s">
        <v>4</v>
      </c>
      <c r="B3" s="129" t="s">
        <v>961</v>
      </c>
      <c r="C3" s="139"/>
      <c r="D3" s="322"/>
    </row>
    <row r="4" spans="1:15" s="38" customFormat="1" ht="22.5" customHeight="1">
      <c r="A4" s="36"/>
      <c r="C4" s="130" t="s">
        <v>7</v>
      </c>
      <c r="D4" s="20" t="s">
        <v>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s="38" customFormat="1" ht="22.5" customHeight="1">
      <c r="A5" s="117"/>
      <c r="D5" s="38" t="s">
        <v>1103</v>
      </c>
      <c r="N5" s="118"/>
      <c r="P5" s="118"/>
    </row>
    <row r="6" spans="1:15" s="38" customFormat="1" ht="22.5" customHeight="1">
      <c r="A6" s="115"/>
      <c r="B6" s="38" t="s">
        <v>621</v>
      </c>
      <c r="I6" s="113"/>
      <c r="J6" s="36"/>
      <c r="K6" s="113"/>
      <c r="L6" s="36"/>
      <c r="M6" s="113"/>
      <c r="O6" s="113"/>
    </row>
    <row r="7" spans="2:13" s="38" customFormat="1" ht="22.5" customHeight="1">
      <c r="B7" s="38" t="s">
        <v>839</v>
      </c>
      <c r="M7" s="66"/>
    </row>
    <row r="8" spans="1:21" s="73" customFormat="1" ht="22.5" customHeight="1">
      <c r="A8" s="174"/>
      <c r="D8" s="19" t="s">
        <v>622</v>
      </c>
      <c r="L8" s="175"/>
      <c r="M8" s="176"/>
      <c r="N8" s="177"/>
      <c r="O8" s="176"/>
      <c r="P8" s="175"/>
      <c r="Q8" s="175"/>
      <c r="R8" s="175"/>
      <c r="S8" s="175"/>
      <c r="U8" s="177"/>
    </row>
    <row r="9" spans="12:24" s="16" customFormat="1" ht="22.5" customHeight="1">
      <c r="L9" s="171" t="s">
        <v>412</v>
      </c>
      <c r="M9" s="171"/>
      <c r="N9" s="171"/>
      <c r="O9" s="166"/>
      <c r="P9" s="182"/>
      <c r="Q9" s="182"/>
      <c r="R9" s="182"/>
      <c r="S9" s="168"/>
      <c r="T9" s="171" t="s">
        <v>10</v>
      </c>
      <c r="U9" s="171"/>
      <c r="V9" s="171"/>
      <c r="X9" s="35"/>
    </row>
    <row r="10" spans="12:24" s="16" customFormat="1" ht="22.5" customHeight="1">
      <c r="L10" s="171" t="s">
        <v>413</v>
      </c>
      <c r="M10" s="171"/>
      <c r="N10" s="171"/>
      <c r="O10" s="35"/>
      <c r="P10" s="171" t="s">
        <v>416</v>
      </c>
      <c r="Q10" s="171"/>
      <c r="R10" s="171"/>
      <c r="S10" s="169"/>
      <c r="T10" s="172" t="s">
        <v>12</v>
      </c>
      <c r="U10" s="172"/>
      <c r="V10" s="172"/>
      <c r="X10" s="35"/>
    </row>
    <row r="11" spans="12:24" s="16" customFormat="1" ht="22.5" customHeight="1">
      <c r="L11" s="171" t="s">
        <v>414</v>
      </c>
      <c r="M11" s="171"/>
      <c r="N11" s="171"/>
      <c r="O11" s="35"/>
      <c r="P11" s="172" t="s">
        <v>417</v>
      </c>
      <c r="Q11" s="172"/>
      <c r="R11" s="172"/>
      <c r="S11" s="169"/>
      <c r="T11" s="172" t="s">
        <v>418</v>
      </c>
      <c r="U11" s="172"/>
      <c r="V11" s="172"/>
      <c r="X11" s="35"/>
    </row>
    <row r="12" spans="12:24" s="16" customFormat="1" ht="22.5" customHeight="1">
      <c r="L12" s="173" t="s">
        <v>415</v>
      </c>
      <c r="M12" s="173"/>
      <c r="N12" s="173"/>
      <c r="O12" s="35"/>
      <c r="P12" s="173" t="s">
        <v>415</v>
      </c>
      <c r="Q12" s="173"/>
      <c r="R12" s="173"/>
      <c r="S12" s="167"/>
      <c r="T12" s="173" t="s">
        <v>419</v>
      </c>
      <c r="U12" s="173"/>
      <c r="V12" s="173"/>
      <c r="X12" s="35"/>
    </row>
    <row r="13" spans="4:24" s="28" customFormat="1" ht="22.5" customHeight="1">
      <c r="D13" s="1152" t="s">
        <v>1425</v>
      </c>
      <c r="E13" s="1152"/>
      <c r="F13" s="1152"/>
      <c r="G13" s="1152"/>
      <c r="H13" s="1152"/>
      <c r="L13" s="179" t="s">
        <v>608</v>
      </c>
      <c r="M13" s="170"/>
      <c r="N13" s="179" t="s">
        <v>213</v>
      </c>
      <c r="O13" s="32"/>
      <c r="P13" s="179" t="s">
        <v>608</v>
      </c>
      <c r="Q13" s="180"/>
      <c r="R13" s="179" t="s">
        <v>213</v>
      </c>
      <c r="S13" s="181"/>
      <c r="T13" s="179" t="s">
        <v>608</v>
      </c>
      <c r="U13" s="180"/>
      <c r="V13" s="179" t="s">
        <v>213</v>
      </c>
      <c r="X13" s="32"/>
    </row>
    <row r="14" spans="4:24" s="28" customFormat="1" ht="22.5" customHeight="1">
      <c r="D14" s="183" t="s">
        <v>68</v>
      </c>
      <c r="L14" s="184"/>
      <c r="M14" s="32"/>
      <c r="N14" s="184"/>
      <c r="O14" s="32"/>
      <c r="P14" s="184"/>
      <c r="Q14" s="32"/>
      <c r="R14" s="184"/>
      <c r="S14" s="32"/>
      <c r="T14" s="184"/>
      <c r="U14" s="32"/>
      <c r="V14" s="184"/>
      <c r="X14" s="32"/>
    </row>
    <row r="15" spans="4:24" s="28" customFormat="1" ht="22.5" customHeight="1">
      <c r="D15" s="185" t="s">
        <v>2</v>
      </c>
      <c r="E15" s="28" t="s">
        <v>13</v>
      </c>
      <c r="J15" s="16" t="s">
        <v>70</v>
      </c>
      <c r="L15" s="187">
        <v>0</v>
      </c>
      <c r="M15" s="178"/>
      <c r="N15" s="186">
        <v>99.3</v>
      </c>
      <c r="P15" s="187">
        <v>0</v>
      </c>
      <c r="Q15" s="132"/>
      <c r="R15" s="132">
        <v>0.01</v>
      </c>
      <c r="T15" s="187">
        <v>0</v>
      </c>
      <c r="V15" s="187">
        <v>0</v>
      </c>
      <c r="X15" s="32"/>
    </row>
    <row r="16" spans="4:22" s="28" customFormat="1" ht="22.5" customHeight="1">
      <c r="D16" s="185" t="s">
        <v>4</v>
      </c>
      <c r="E16" s="28" t="s">
        <v>15</v>
      </c>
      <c r="J16" s="16" t="s">
        <v>70</v>
      </c>
      <c r="L16" s="187">
        <v>0</v>
      </c>
      <c r="M16" s="132"/>
      <c r="N16" s="186">
        <v>99.3</v>
      </c>
      <c r="P16" s="187">
        <v>0</v>
      </c>
      <c r="Q16" s="132"/>
      <c r="R16" s="132">
        <v>0.01</v>
      </c>
      <c r="T16" s="187">
        <v>0</v>
      </c>
      <c r="V16" s="187">
        <v>0</v>
      </c>
    </row>
    <row r="17" spans="4:22" s="28" customFormat="1" ht="22.5" customHeight="1">
      <c r="D17" s="185" t="s">
        <v>28</v>
      </c>
      <c r="E17" s="28" t="s">
        <v>16</v>
      </c>
      <c r="J17" s="16" t="s">
        <v>70</v>
      </c>
      <c r="L17" s="187">
        <v>0</v>
      </c>
      <c r="M17" s="132"/>
      <c r="N17" s="186">
        <v>99.3</v>
      </c>
      <c r="P17" s="187">
        <v>0</v>
      </c>
      <c r="Q17" s="132"/>
      <c r="R17" s="132">
        <v>0.04</v>
      </c>
      <c r="T17" s="187">
        <v>0</v>
      </c>
      <c r="V17" s="187">
        <v>0</v>
      </c>
    </row>
    <row r="18" spans="4:22" s="28" customFormat="1" ht="22.5" customHeight="1">
      <c r="D18" s="185" t="s">
        <v>105</v>
      </c>
      <c r="E18" s="28" t="s">
        <v>17</v>
      </c>
      <c r="L18" s="186">
        <v>98.33</v>
      </c>
      <c r="M18" s="132"/>
      <c r="N18" s="186">
        <v>98.33</v>
      </c>
      <c r="P18" s="132">
        <v>0.04</v>
      </c>
      <c r="Q18" s="132"/>
      <c r="R18" s="132">
        <v>0.65</v>
      </c>
      <c r="T18" s="188">
        <v>0.02</v>
      </c>
      <c r="V18" s="188">
        <v>0.16</v>
      </c>
    </row>
    <row r="19" spans="4:22" s="28" customFormat="1" ht="22.5" customHeight="1">
      <c r="D19" s="185" t="s">
        <v>62</v>
      </c>
      <c r="E19" s="28" t="s">
        <v>18</v>
      </c>
      <c r="L19" s="186">
        <v>99.05</v>
      </c>
      <c r="M19" s="132"/>
      <c r="N19" s="186">
        <v>99.05</v>
      </c>
      <c r="P19" s="132">
        <v>8.42</v>
      </c>
      <c r="Q19" s="132"/>
      <c r="R19" s="132">
        <v>35.6</v>
      </c>
      <c r="T19" s="188">
        <v>4.81</v>
      </c>
      <c r="V19" s="188">
        <v>0.87</v>
      </c>
    </row>
    <row r="20" spans="4:22" s="28" customFormat="1" ht="22.5" customHeight="1">
      <c r="D20" s="185" t="s">
        <v>143</v>
      </c>
      <c r="E20" s="28" t="s">
        <v>19</v>
      </c>
      <c r="L20" s="186">
        <v>99.99</v>
      </c>
      <c r="M20" s="132"/>
      <c r="N20" s="186">
        <v>99.99</v>
      </c>
      <c r="P20" s="132">
        <v>67.55</v>
      </c>
      <c r="Q20" s="132"/>
      <c r="R20" s="132">
        <v>0.77</v>
      </c>
      <c r="T20" s="188">
        <v>1.44</v>
      </c>
      <c r="V20" s="187">
        <v>0</v>
      </c>
    </row>
    <row r="21" spans="4:22" s="28" customFormat="1" ht="22.5" customHeight="1">
      <c r="D21" s="185" t="s">
        <v>150</v>
      </c>
      <c r="E21" s="28" t="s">
        <v>20</v>
      </c>
      <c r="L21" s="186">
        <v>99.99</v>
      </c>
      <c r="M21" s="132"/>
      <c r="N21" s="186">
        <v>99.99</v>
      </c>
      <c r="P21" s="132">
        <v>0.76</v>
      </c>
      <c r="Q21" s="132"/>
      <c r="R21" s="132">
        <v>0.11</v>
      </c>
      <c r="T21" s="188">
        <v>0.03</v>
      </c>
      <c r="V21" s="187">
        <v>0</v>
      </c>
    </row>
    <row r="22" spans="4:22" s="28" customFormat="1" ht="22.5" customHeight="1">
      <c r="D22" s="185" t="s">
        <v>161</v>
      </c>
      <c r="E22" s="28" t="s">
        <v>763</v>
      </c>
      <c r="L22" s="186">
        <v>99.99</v>
      </c>
      <c r="M22" s="132"/>
      <c r="N22" s="861">
        <v>0</v>
      </c>
      <c r="P22" s="132">
        <v>0.38</v>
      </c>
      <c r="Q22" s="132"/>
      <c r="R22" s="187">
        <v>0</v>
      </c>
      <c r="T22" s="861">
        <v>0</v>
      </c>
      <c r="V22" s="187">
        <v>0</v>
      </c>
    </row>
    <row r="23" spans="4:20" s="28" customFormat="1" ht="22.5" customHeight="1">
      <c r="D23" s="183" t="s">
        <v>81</v>
      </c>
      <c r="T23" s="188"/>
    </row>
    <row r="24" spans="4:22" s="28" customFormat="1" ht="22.5" customHeight="1">
      <c r="D24" s="185" t="s">
        <v>166</v>
      </c>
      <c r="E24" s="28" t="s">
        <v>21</v>
      </c>
      <c r="L24" s="186">
        <v>98.13</v>
      </c>
      <c r="M24" s="186"/>
      <c r="N24" s="186">
        <v>98.13</v>
      </c>
      <c r="P24" s="132">
        <v>0.03</v>
      </c>
      <c r="R24" s="132">
        <v>4.03</v>
      </c>
      <c r="T24" s="187">
        <v>0</v>
      </c>
      <c r="V24" s="187">
        <v>0</v>
      </c>
    </row>
    <row r="25" ht="6" customHeight="1">
      <c r="T25" s="188"/>
    </row>
    <row r="26" spans="2:17" s="877" customFormat="1" ht="19.5" customHeight="1">
      <c r="B26" s="878"/>
      <c r="C26" s="23" t="s">
        <v>70</v>
      </c>
      <c r="D26" s="16" t="s">
        <v>1455</v>
      </c>
      <c r="E26" s="879"/>
      <c r="F26" s="879"/>
      <c r="G26" s="880"/>
      <c r="I26" s="881"/>
      <c r="J26" s="882"/>
      <c r="K26" s="882"/>
      <c r="M26" s="883"/>
      <c r="N26" s="879"/>
      <c r="O26" s="883"/>
      <c r="P26" s="879"/>
      <c r="Q26" s="883"/>
    </row>
    <row r="27" spans="2:17" s="877" customFormat="1" ht="4.5" customHeight="1">
      <c r="B27" s="878"/>
      <c r="C27" s="23"/>
      <c r="D27" s="16"/>
      <c r="E27" s="879"/>
      <c r="F27" s="879"/>
      <c r="G27" s="880"/>
      <c r="I27" s="881"/>
      <c r="J27" s="882"/>
      <c r="K27" s="882"/>
      <c r="M27" s="883"/>
      <c r="N27" s="879"/>
      <c r="O27" s="883"/>
      <c r="P27" s="879"/>
      <c r="Q27" s="883"/>
    </row>
    <row r="28" spans="1:20" s="138" customFormat="1" ht="22.5" customHeight="1">
      <c r="A28" s="128"/>
      <c r="B28" s="137"/>
      <c r="D28" s="137" t="s">
        <v>420</v>
      </c>
      <c r="E28" s="139"/>
      <c r="F28" s="137"/>
      <c r="G28" s="137"/>
      <c r="H28" s="137"/>
      <c r="I28" s="140"/>
      <c r="J28" s="140"/>
      <c r="K28" s="140"/>
      <c r="L28" s="26"/>
      <c r="M28" s="141"/>
      <c r="N28" s="23"/>
      <c r="O28" s="23"/>
      <c r="P28" s="23"/>
      <c r="Q28" s="142"/>
      <c r="R28" s="129"/>
      <c r="S28" s="129"/>
      <c r="T28" s="129"/>
    </row>
    <row r="29" spans="1:20" s="138" customFormat="1" ht="22.5" customHeight="1">
      <c r="A29" s="128"/>
      <c r="B29" s="137" t="s">
        <v>421</v>
      </c>
      <c r="C29" s="137"/>
      <c r="D29" s="143"/>
      <c r="E29" s="139"/>
      <c r="F29" s="137"/>
      <c r="G29" s="137"/>
      <c r="H29" s="137"/>
      <c r="I29" s="140"/>
      <c r="J29" s="140"/>
      <c r="K29" s="140"/>
      <c r="L29" s="26"/>
      <c r="M29" s="141"/>
      <c r="N29" s="23"/>
      <c r="O29" s="23"/>
      <c r="P29" s="23"/>
      <c r="Q29" s="142"/>
      <c r="R29" s="129"/>
      <c r="S29" s="129"/>
      <c r="T29" s="129"/>
    </row>
    <row r="30" spans="1:20" s="138" customFormat="1" ht="22.5" customHeight="1">
      <c r="A30" s="128"/>
      <c r="B30" s="137"/>
      <c r="C30" s="137"/>
      <c r="D30" s="137" t="s">
        <v>1104</v>
      </c>
      <c r="E30" s="139"/>
      <c r="F30" s="137"/>
      <c r="G30" s="137"/>
      <c r="H30" s="137"/>
      <c r="I30" s="140"/>
      <c r="J30" s="140"/>
      <c r="K30" s="140"/>
      <c r="L30" s="26"/>
      <c r="M30" s="141"/>
      <c r="N30" s="23"/>
      <c r="O30" s="23"/>
      <c r="P30" s="23"/>
      <c r="Q30" s="142"/>
      <c r="R30" s="129"/>
      <c r="S30" s="129"/>
      <c r="T30" s="129"/>
    </row>
    <row r="31" spans="1:20" s="138" customFormat="1" ht="22.5" customHeight="1">
      <c r="A31" s="128"/>
      <c r="B31" s="137" t="s">
        <v>623</v>
      </c>
      <c r="C31" s="137"/>
      <c r="D31" s="143"/>
      <c r="E31" s="139"/>
      <c r="F31" s="137"/>
      <c r="G31" s="137"/>
      <c r="H31" s="137"/>
      <c r="I31" s="140"/>
      <c r="J31" s="140"/>
      <c r="K31" s="140"/>
      <c r="L31" s="26"/>
      <c r="M31" s="141"/>
      <c r="N31" s="23"/>
      <c r="O31" s="23"/>
      <c r="P31" s="23"/>
      <c r="Q31" s="142"/>
      <c r="R31" s="129"/>
      <c r="S31" s="129"/>
      <c r="T31" s="129"/>
    </row>
    <row r="32" spans="1:20" s="138" customFormat="1" ht="22.5" customHeight="1">
      <c r="A32" s="128"/>
      <c r="B32" s="137" t="s">
        <v>1105</v>
      </c>
      <c r="C32" s="137"/>
      <c r="D32" s="143"/>
      <c r="E32" s="139"/>
      <c r="F32" s="137"/>
      <c r="G32" s="137"/>
      <c r="H32" s="137"/>
      <c r="I32" s="140"/>
      <c r="J32" s="140"/>
      <c r="K32" s="140"/>
      <c r="L32" s="26"/>
      <c r="M32" s="141"/>
      <c r="N32" s="23"/>
      <c r="O32" s="23"/>
      <c r="P32" s="23"/>
      <c r="Q32" s="142"/>
      <c r="R32" s="129"/>
      <c r="S32" s="129"/>
      <c r="T32" s="129"/>
    </row>
    <row r="33" spans="1:20" s="138" customFormat="1" ht="22.5" customHeight="1">
      <c r="A33" s="129"/>
      <c r="B33" s="137" t="s">
        <v>422</v>
      </c>
      <c r="C33" s="137"/>
      <c r="D33" s="143"/>
      <c r="E33" s="139"/>
      <c r="F33" s="137"/>
      <c r="G33" s="137"/>
      <c r="H33" s="137"/>
      <c r="I33" s="140"/>
      <c r="J33" s="140"/>
      <c r="K33" s="140"/>
      <c r="L33" s="26"/>
      <c r="M33" s="141"/>
      <c r="N33" s="23"/>
      <c r="O33" s="23"/>
      <c r="P33" s="23"/>
      <c r="Q33" s="142"/>
      <c r="R33" s="129"/>
      <c r="S33" s="129"/>
      <c r="T33" s="129"/>
    </row>
    <row r="34" spans="2:17" s="877" customFormat="1" ht="7.5" customHeight="1">
      <c r="B34" s="878"/>
      <c r="C34" s="16"/>
      <c r="E34" s="879"/>
      <c r="F34" s="879"/>
      <c r="G34" s="880"/>
      <c r="I34" s="881"/>
      <c r="J34" s="882"/>
      <c r="K34" s="882"/>
      <c r="M34" s="883"/>
      <c r="N34" s="879"/>
      <c r="O34" s="883"/>
      <c r="P34" s="879"/>
      <c r="Q34" s="883"/>
    </row>
    <row r="35" spans="2:16" s="20" customFormat="1" ht="5.25" customHeight="1">
      <c r="B35" s="23"/>
      <c r="C35" s="9"/>
      <c r="N35" s="25"/>
      <c r="P35" s="25"/>
    </row>
    <row r="36" spans="1:22" s="23" customFormat="1" ht="18.75" customHeight="1">
      <c r="A36" s="1151"/>
      <c r="B36" s="1151"/>
      <c r="C36" s="1151"/>
      <c r="D36" s="1151"/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1"/>
      <c r="V36" s="1151"/>
    </row>
    <row r="37" spans="1:22" s="23" customFormat="1" ht="5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23" customFormat="1" ht="19.5" customHeight="1">
      <c r="A38" s="38" t="s">
        <v>1572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23" customFormat="1" ht="14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4:22" ht="17.25" customHeight="1">
      <c r="N40" s="10"/>
      <c r="V40" s="10" t="s">
        <v>1333</v>
      </c>
    </row>
    <row r="41" s="23" customFormat="1" ht="22.5" customHeight="1">
      <c r="A41" s="147" t="s">
        <v>620</v>
      </c>
    </row>
    <row r="42" s="23" customFormat="1" ht="22.5" customHeight="1"/>
    <row r="43" spans="1:4" ht="22.5" customHeight="1">
      <c r="A43" s="128" t="s">
        <v>4</v>
      </c>
      <c r="B43" s="129" t="s">
        <v>961</v>
      </c>
      <c r="C43" s="139"/>
      <c r="D43" s="322"/>
    </row>
    <row r="44" spans="1:15" s="38" customFormat="1" ht="22.5" customHeight="1">
      <c r="A44" s="36"/>
      <c r="C44" s="130" t="s">
        <v>7</v>
      </c>
      <c r="D44" s="20" t="s">
        <v>671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20" s="138" customFormat="1" ht="22.5" customHeight="1">
      <c r="A45" s="128"/>
      <c r="B45" s="137"/>
      <c r="C45" s="137"/>
      <c r="D45" s="143" t="s">
        <v>840</v>
      </c>
      <c r="E45" s="139"/>
      <c r="F45" s="137"/>
      <c r="G45" s="137"/>
      <c r="H45" s="137"/>
      <c r="I45" s="140"/>
      <c r="J45" s="140"/>
      <c r="K45" s="140"/>
      <c r="L45" s="26"/>
      <c r="M45" s="141"/>
      <c r="N45" s="23"/>
      <c r="O45" s="23"/>
      <c r="P45" s="23"/>
      <c r="Q45" s="142"/>
      <c r="R45" s="129"/>
      <c r="S45" s="129"/>
      <c r="T45" s="129"/>
    </row>
    <row r="46" spans="4:23" s="23" customFormat="1" ht="22.5" customHeight="1">
      <c r="D46" s="23" t="s">
        <v>22</v>
      </c>
      <c r="W46" s="37"/>
    </row>
    <row r="47" spans="2:23" s="23" customFormat="1" ht="22.5" customHeight="1">
      <c r="B47" s="23" t="s">
        <v>23</v>
      </c>
      <c r="W47" s="37"/>
    </row>
    <row r="48" spans="1:18" s="138" customFormat="1" ht="22.5" customHeight="1">
      <c r="A48" s="144"/>
      <c r="B48" s="23"/>
      <c r="C48" s="23"/>
      <c r="D48" s="23" t="s">
        <v>24</v>
      </c>
      <c r="F48" s="23"/>
      <c r="G48" s="23"/>
      <c r="J48" s="53"/>
      <c r="K48" s="26"/>
      <c r="L48" s="26"/>
      <c r="M48" s="23"/>
      <c r="N48" s="23"/>
      <c r="O48" s="145"/>
      <c r="P48" s="129"/>
      <c r="Q48" s="129"/>
      <c r="R48" s="129"/>
    </row>
    <row r="49" spans="1:18" s="138" customFormat="1" ht="22.5" customHeight="1">
      <c r="A49" s="146"/>
      <c r="B49" s="23" t="s">
        <v>25</v>
      </c>
      <c r="C49" s="20"/>
      <c r="D49" s="20"/>
      <c r="F49" s="20"/>
      <c r="G49" s="20"/>
      <c r="J49" s="53"/>
      <c r="K49" s="26"/>
      <c r="L49" s="26"/>
      <c r="M49" s="20"/>
      <c r="N49" s="20"/>
      <c r="O49" s="145"/>
      <c r="P49" s="129"/>
      <c r="Q49" s="129"/>
      <c r="R49" s="129"/>
    </row>
    <row r="50" spans="1:18" s="138" customFormat="1" ht="22.5" customHeight="1">
      <c r="A50" s="144"/>
      <c r="B50" s="23"/>
      <c r="C50" s="23"/>
      <c r="D50" s="23" t="s">
        <v>1106</v>
      </c>
      <c r="F50" s="23"/>
      <c r="G50" s="23"/>
      <c r="H50" s="23"/>
      <c r="J50" s="53"/>
      <c r="K50" s="26"/>
      <c r="L50" s="26"/>
      <c r="M50" s="23"/>
      <c r="N50" s="23"/>
      <c r="O50" s="145"/>
      <c r="P50" s="129"/>
      <c r="Q50" s="129"/>
      <c r="R50" s="129"/>
    </row>
    <row r="51" spans="1:18" s="138" customFormat="1" ht="22.5" customHeight="1">
      <c r="A51" s="144"/>
      <c r="B51" s="20" t="s">
        <v>1107</v>
      </c>
      <c r="C51" s="23"/>
      <c r="D51" s="23"/>
      <c r="F51" s="23"/>
      <c r="G51" s="23"/>
      <c r="H51" s="23"/>
      <c r="J51" s="53"/>
      <c r="K51" s="26"/>
      <c r="L51" s="26"/>
      <c r="M51" s="23"/>
      <c r="N51" s="23"/>
      <c r="O51" s="145"/>
      <c r="P51" s="129"/>
      <c r="Q51" s="129"/>
      <c r="R51" s="129"/>
    </row>
    <row r="52" spans="1:18" s="138" customFormat="1" ht="22.5" customHeight="1">
      <c r="A52" s="144"/>
      <c r="B52" s="23" t="s">
        <v>1108</v>
      </c>
      <c r="C52" s="23"/>
      <c r="D52" s="23"/>
      <c r="F52" s="23"/>
      <c r="G52" s="23"/>
      <c r="H52" s="23"/>
      <c r="J52" s="53"/>
      <c r="K52" s="26"/>
      <c r="L52" s="26"/>
      <c r="M52" s="23"/>
      <c r="N52" s="23"/>
      <c r="O52" s="145"/>
      <c r="P52" s="129"/>
      <c r="Q52" s="129"/>
      <c r="R52" s="129"/>
    </row>
    <row r="53" spans="1:18" s="138" customFormat="1" ht="22.5" customHeight="1">
      <c r="A53" s="144"/>
      <c r="C53" s="98" t="s">
        <v>26</v>
      </c>
      <c r="D53" s="23" t="s">
        <v>27</v>
      </c>
      <c r="F53" s="23"/>
      <c r="G53" s="23"/>
      <c r="H53" s="23"/>
      <c r="J53" s="53"/>
      <c r="K53" s="26"/>
      <c r="L53" s="26"/>
      <c r="M53" s="23"/>
      <c r="N53" s="23"/>
      <c r="O53" s="145"/>
      <c r="P53" s="129"/>
      <c r="Q53" s="129"/>
      <c r="R53" s="129"/>
    </row>
    <row r="54" spans="1:18" s="138" customFormat="1" ht="22.5" customHeight="1">
      <c r="A54" s="144"/>
      <c r="B54" s="23"/>
      <c r="C54" s="23"/>
      <c r="D54" s="23" t="s">
        <v>508</v>
      </c>
      <c r="F54" s="23"/>
      <c r="G54" s="23"/>
      <c r="H54" s="23"/>
      <c r="J54" s="53"/>
      <c r="K54" s="26"/>
      <c r="L54" s="26"/>
      <c r="M54" s="23"/>
      <c r="N54" s="23"/>
      <c r="O54" s="145"/>
      <c r="P54" s="129"/>
      <c r="Q54" s="129"/>
      <c r="R54" s="129"/>
    </row>
    <row r="55" spans="1:18" s="138" customFormat="1" ht="22.5" customHeight="1">
      <c r="A55" s="144"/>
      <c r="B55" s="23"/>
      <c r="C55" s="23"/>
      <c r="D55" s="23"/>
      <c r="F55" s="23"/>
      <c r="G55" s="23"/>
      <c r="H55" s="23"/>
      <c r="J55" s="53"/>
      <c r="K55" s="26"/>
      <c r="L55" s="26"/>
      <c r="M55" s="23"/>
      <c r="N55" s="23"/>
      <c r="O55" s="145"/>
      <c r="P55" s="129"/>
      <c r="Q55" s="129"/>
      <c r="R55" s="129"/>
    </row>
    <row r="56" spans="1:23" s="138" customFormat="1" ht="22.5" customHeight="1">
      <c r="A56" s="128" t="s">
        <v>28</v>
      </c>
      <c r="B56" s="149" t="s">
        <v>841</v>
      </c>
      <c r="C56" s="53"/>
      <c r="D56" s="53"/>
      <c r="E56" s="53"/>
      <c r="F56" s="53"/>
      <c r="H56" s="189"/>
      <c r="I56" s="20"/>
      <c r="J56" s="20"/>
      <c r="K56" s="20"/>
      <c r="L56" s="20"/>
      <c r="M56" s="20"/>
      <c r="N56" s="20"/>
      <c r="O56" s="20"/>
      <c r="P56" s="190"/>
      <c r="U56" s="129"/>
      <c r="V56" s="129"/>
      <c r="W56" s="129"/>
    </row>
    <row r="57" spans="1:23" s="138" customFormat="1" ht="22.5" customHeight="1">
      <c r="A57" s="128"/>
      <c r="B57" s="149"/>
      <c r="C57" s="130" t="s">
        <v>842</v>
      </c>
      <c r="D57" s="53" t="s">
        <v>843</v>
      </c>
      <c r="E57" s="53"/>
      <c r="F57" s="53"/>
      <c r="H57" s="189"/>
      <c r="I57" s="20"/>
      <c r="J57" s="20"/>
      <c r="K57" s="20"/>
      <c r="L57" s="20"/>
      <c r="M57" s="20"/>
      <c r="N57" s="20"/>
      <c r="O57" s="20"/>
      <c r="P57" s="190"/>
      <c r="U57" s="129"/>
      <c r="V57" s="129"/>
      <c r="W57" s="129"/>
    </row>
    <row r="58" spans="1:23" s="138" customFormat="1" ht="22.5" customHeight="1">
      <c r="A58" s="130"/>
      <c r="B58" s="53"/>
      <c r="D58" s="53" t="s">
        <v>1109</v>
      </c>
      <c r="E58" s="53"/>
      <c r="F58" s="53"/>
      <c r="H58" s="189"/>
      <c r="I58" s="190"/>
      <c r="J58" s="20"/>
      <c r="K58" s="20"/>
      <c r="L58" s="20"/>
      <c r="M58" s="20"/>
      <c r="N58" s="20"/>
      <c r="O58" s="20"/>
      <c r="P58" s="190"/>
      <c r="U58" s="129"/>
      <c r="V58" s="129"/>
      <c r="W58" s="129"/>
    </row>
    <row r="59" spans="1:23" s="138" customFormat="1" ht="22.5" customHeight="1">
      <c r="A59" s="130"/>
      <c r="B59" s="53" t="s">
        <v>1426</v>
      </c>
      <c r="C59" s="53"/>
      <c r="D59" s="53"/>
      <c r="E59" s="53"/>
      <c r="F59" s="53"/>
      <c r="H59" s="189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29"/>
      <c r="V59" s="129"/>
      <c r="W59" s="129"/>
    </row>
    <row r="60" spans="1:23" s="151" customFormat="1" ht="22.5" customHeight="1">
      <c r="A60" s="20"/>
      <c r="E60" s="317" t="s">
        <v>423</v>
      </c>
      <c r="F60" s="20"/>
      <c r="G60" s="189"/>
      <c r="H60" s="189"/>
      <c r="I60" s="20"/>
      <c r="J60" s="20"/>
      <c r="K60" s="20"/>
      <c r="L60" s="20"/>
      <c r="M60" s="20"/>
      <c r="N60" s="20"/>
      <c r="O60" s="20"/>
      <c r="P60" s="190"/>
      <c r="Q60" s="138"/>
      <c r="R60" s="138"/>
      <c r="S60" s="138"/>
      <c r="T60" s="138"/>
      <c r="U60" s="150"/>
      <c r="V60" s="150"/>
      <c r="W60" s="150"/>
    </row>
    <row r="61" spans="1:23" s="151" customFormat="1" ht="22.5" customHeight="1">
      <c r="A61" s="20"/>
      <c r="E61" s="208" t="s">
        <v>844</v>
      </c>
      <c r="H61" s="189"/>
      <c r="J61" s="20" t="s">
        <v>424</v>
      </c>
      <c r="K61" s="20"/>
      <c r="L61" s="20"/>
      <c r="M61" s="20"/>
      <c r="N61" s="20"/>
      <c r="O61" s="20"/>
      <c r="P61" s="190"/>
      <c r="Q61" s="138"/>
      <c r="R61" s="138"/>
      <c r="S61" s="138"/>
      <c r="T61" s="138"/>
      <c r="U61" s="150"/>
      <c r="V61" s="150"/>
      <c r="W61" s="150"/>
    </row>
    <row r="62" spans="1:23" s="151" customFormat="1" ht="22.5" customHeight="1">
      <c r="A62" s="20"/>
      <c r="B62" s="20"/>
      <c r="C62" s="20"/>
      <c r="D62" s="20"/>
      <c r="E62" s="208" t="s">
        <v>845</v>
      </c>
      <c r="G62" s="20"/>
      <c r="H62" s="189"/>
      <c r="J62" s="20" t="s">
        <v>425</v>
      </c>
      <c r="K62" s="20"/>
      <c r="L62" s="20"/>
      <c r="M62" s="20"/>
      <c r="N62" s="20"/>
      <c r="O62" s="20"/>
      <c r="P62" s="190"/>
      <c r="Q62" s="138"/>
      <c r="R62" s="138"/>
      <c r="S62" s="138"/>
      <c r="T62" s="138"/>
      <c r="U62" s="150"/>
      <c r="V62" s="150"/>
      <c r="W62" s="150"/>
    </row>
    <row r="63" spans="1:23" s="151" customFormat="1" ht="22.5" customHeight="1">
      <c r="A63" s="20"/>
      <c r="B63" s="20"/>
      <c r="C63" s="20"/>
      <c r="D63" s="20"/>
      <c r="E63" s="317" t="s">
        <v>426</v>
      </c>
      <c r="G63" s="20"/>
      <c r="H63" s="189"/>
      <c r="J63" s="20"/>
      <c r="K63" s="20"/>
      <c r="L63" s="20"/>
      <c r="M63" s="20"/>
      <c r="N63" s="20"/>
      <c r="O63" s="20"/>
      <c r="P63" s="190"/>
      <c r="Q63" s="138"/>
      <c r="R63" s="138"/>
      <c r="S63" s="138"/>
      <c r="T63" s="138"/>
      <c r="U63" s="150"/>
      <c r="V63" s="150"/>
      <c r="W63" s="150"/>
    </row>
    <row r="64" spans="1:23" s="151" customFormat="1" ht="22.5" customHeight="1">
      <c r="A64" s="20"/>
      <c r="B64" s="20"/>
      <c r="C64" s="20"/>
      <c r="D64" s="20"/>
      <c r="E64" s="208" t="s">
        <v>846</v>
      </c>
      <c r="G64" s="20"/>
      <c r="H64" s="189"/>
      <c r="J64" s="20" t="s">
        <v>427</v>
      </c>
      <c r="K64" s="20"/>
      <c r="L64" s="20"/>
      <c r="M64" s="20"/>
      <c r="N64" s="20"/>
      <c r="O64" s="20"/>
      <c r="P64" s="190"/>
      <c r="Q64" s="138"/>
      <c r="R64" s="138"/>
      <c r="S64" s="138"/>
      <c r="T64" s="138"/>
      <c r="U64" s="150"/>
      <c r="V64" s="150"/>
      <c r="W64" s="150"/>
    </row>
    <row r="65" spans="1:24" s="151" customFormat="1" ht="22.5" customHeight="1">
      <c r="A65" s="20"/>
      <c r="B65" s="20"/>
      <c r="C65" s="20"/>
      <c r="D65" s="20"/>
      <c r="E65" s="317" t="s">
        <v>428</v>
      </c>
      <c r="G65" s="20"/>
      <c r="H65" s="189"/>
      <c r="J65" s="20"/>
      <c r="K65" s="20"/>
      <c r="L65" s="20"/>
      <c r="N65" s="20"/>
      <c r="O65" s="189"/>
      <c r="P65" s="20"/>
      <c r="Q65" s="20"/>
      <c r="R65" s="138"/>
      <c r="S65" s="138"/>
      <c r="T65" s="138"/>
      <c r="U65" s="150"/>
      <c r="V65" s="150"/>
      <c r="W65" s="884"/>
      <c r="X65" s="885"/>
    </row>
    <row r="66" spans="1:24" s="151" customFormat="1" ht="22.5" customHeight="1">
      <c r="A66" s="20"/>
      <c r="B66" s="20"/>
      <c r="C66" s="20"/>
      <c r="D66" s="20"/>
      <c r="E66" s="208" t="s">
        <v>847</v>
      </c>
      <c r="G66" s="20"/>
      <c r="H66" s="189"/>
      <c r="J66" s="20" t="s">
        <v>1428</v>
      </c>
      <c r="K66" s="20"/>
      <c r="L66" s="20"/>
      <c r="N66" s="20"/>
      <c r="O66" s="189"/>
      <c r="P66" s="20"/>
      <c r="Q66" s="20"/>
      <c r="R66" s="138"/>
      <c r="S66" s="138"/>
      <c r="T66" s="138"/>
      <c r="U66" s="150"/>
      <c r="V66" s="150"/>
      <c r="W66" s="886"/>
      <c r="X66" s="886"/>
    </row>
    <row r="67" spans="1:24" s="151" customFormat="1" ht="22.5" customHeight="1">
      <c r="A67" s="20"/>
      <c r="B67" s="20"/>
      <c r="C67" s="20"/>
      <c r="D67" s="20"/>
      <c r="E67" s="20"/>
      <c r="F67" s="138"/>
      <c r="G67" s="20"/>
      <c r="H67" s="189"/>
      <c r="J67" s="208" t="s">
        <v>848</v>
      </c>
      <c r="K67" s="20"/>
      <c r="L67" s="20"/>
      <c r="N67" s="20"/>
      <c r="O67" s="189"/>
      <c r="P67" s="20"/>
      <c r="Q67" s="20"/>
      <c r="R67" s="138"/>
      <c r="S67" s="138"/>
      <c r="T67" s="138"/>
      <c r="U67" s="150"/>
      <c r="V67" s="150"/>
      <c r="W67" s="886"/>
      <c r="X67" s="885"/>
    </row>
    <row r="68" spans="1:23" s="151" customFormat="1" ht="22.5" customHeight="1">
      <c r="A68" s="20"/>
      <c r="B68" s="20"/>
      <c r="C68" s="20"/>
      <c r="D68" s="20"/>
      <c r="E68" s="208" t="s">
        <v>849</v>
      </c>
      <c r="G68" s="20"/>
      <c r="H68" s="189"/>
      <c r="J68" s="20" t="s">
        <v>1427</v>
      </c>
      <c r="K68" s="20"/>
      <c r="L68" s="20"/>
      <c r="M68" s="20"/>
      <c r="N68" s="20"/>
      <c r="O68" s="20"/>
      <c r="P68" s="190"/>
      <c r="Q68" s="138"/>
      <c r="R68" s="138"/>
      <c r="S68" s="138"/>
      <c r="T68" s="138"/>
      <c r="U68" s="150"/>
      <c r="V68" s="150"/>
      <c r="W68" s="150"/>
    </row>
    <row r="69" spans="1:23" s="151" customFormat="1" ht="22.5" customHeight="1">
      <c r="A69" s="20"/>
      <c r="B69" s="20"/>
      <c r="C69" s="20"/>
      <c r="D69" s="20"/>
      <c r="E69" s="208"/>
      <c r="G69" s="20"/>
      <c r="H69" s="189"/>
      <c r="J69" s="208" t="s">
        <v>850</v>
      </c>
      <c r="K69" s="20"/>
      <c r="L69" s="20"/>
      <c r="M69" s="20"/>
      <c r="N69" s="20"/>
      <c r="O69" s="20"/>
      <c r="P69" s="190"/>
      <c r="Q69" s="138"/>
      <c r="R69" s="138"/>
      <c r="S69" s="138"/>
      <c r="T69" s="138"/>
      <c r="U69" s="150"/>
      <c r="V69" s="150"/>
      <c r="W69" s="150"/>
    </row>
    <row r="70" spans="1:23" s="151" customFormat="1" ht="22.5" customHeight="1">
      <c r="A70" s="20"/>
      <c r="B70" s="20"/>
      <c r="C70" s="20"/>
      <c r="D70" s="20"/>
      <c r="E70" s="208" t="s">
        <v>851</v>
      </c>
      <c r="G70" s="20"/>
      <c r="H70" s="189"/>
      <c r="I70" s="20" t="s">
        <v>852</v>
      </c>
      <c r="J70" s="20"/>
      <c r="K70" s="20"/>
      <c r="L70" s="20"/>
      <c r="M70" s="20"/>
      <c r="N70" s="20"/>
      <c r="O70" s="20"/>
      <c r="P70" s="190"/>
      <c r="Q70" s="138"/>
      <c r="R70" s="138"/>
      <c r="S70" s="138"/>
      <c r="T70" s="138"/>
      <c r="U70" s="150"/>
      <c r="V70" s="150"/>
      <c r="W70" s="150"/>
    </row>
    <row r="71" spans="1:24" s="151" customFormat="1" ht="21">
      <c r="A71" s="20"/>
      <c r="B71" s="20"/>
      <c r="C71" s="20"/>
      <c r="D71" s="20"/>
      <c r="I71" s="208" t="s">
        <v>853</v>
      </c>
      <c r="J71" s="20"/>
      <c r="K71" s="20"/>
      <c r="L71" s="20"/>
      <c r="N71" s="20"/>
      <c r="O71" s="189"/>
      <c r="P71" s="20"/>
      <c r="Q71" s="20"/>
      <c r="R71" s="138"/>
      <c r="S71" s="138"/>
      <c r="T71" s="138"/>
      <c r="U71" s="150"/>
      <c r="V71" s="150"/>
      <c r="W71" s="886"/>
      <c r="X71" s="886"/>
    </row>
    <row r="72" spans="2:23" s="151" customFormat="1" ht="22.5" customHeight="1">
      <c r="B72" s="20"/>
      <c r="C72" s="20"/>
      <c r="D72" s="20"/>
      <c r="E72" s="20" t="s">
        <v>854</v>
      </c>
      <c r="F72" s="138"/>
      <c r="G72" s="20"/>
      <c r="H72" s="189"/>
      <c r="I72" s="20"/>
      <c r="J72" s="20"/>
      <c r="K72" s="20"/>
      <c r="L72" s="20"/>
      <c r="M72" s="20"/>
      <c r="N72" s="20"/>
      <c r="O72" s="20"/>
      <c r="P72" s="190"/>
      <c r="Q72" s="138"/>
      <c r="R72" s="138"/>
      <c r="S72" s="138"/>
      <c r="T72" s="138"/>
      <c r="U72" s="150"/>
      <c r="V72" s="150"/>
      <c r="W72" s="150"/>
    </row>
    <row r="73" spans="1:23" s="151" customFormat="1" ht="7.5" customHeight="1">
      <c r="A73" s="20"/>
      <c r="B73" s="20"/>
      <c r="C73" s="20"/>
      <c r="D73" s="20"/>
      <c r="F73" s="20"/>
      <c r="G73" s="20"/>
      <c r="H73" s="189"/>
      <c r="I73" s="20"/>
      <c r="J73" s="20"/>
      <c r="K73" s="20"/>
      <c r="L73" s="20"/>
      <c r="M73" s="20"/>
      <c r="N73" s="20"/>
      <c r="O73" s="20"/>
      <c r="P73" s="190"/>
      <c r="Q73" s="138"/>
      <c r="R73" s="138"/>
      <c r="S73" s="138"/>
      <c r="T73" s="138"/>
      <c r="U73" s="150"/>
      <c r="V73" s="150"/>
      <c r="W73" s="150"/>
    </row>
    <row r="74" spans="1:22" s="23" customFormat="1" ht="20.25">
      <c r="A74" s="1151"/>
      <c r="B74" s="1151"/>
      <c r="C74" s="1151"/>
      <c r="D74" s="1151"/>
      <c r="E74" s="1151"/>
      <c r="F74" s="1151"/>
      <c r="G74" s="1151"/>
      <c r="H74" s="1151"/>
      <c r="I74" s="1151"/>
      <c r="J74" s="1151"/>
      <c r="K74" s="1151"/>
      <c r="L74" s="1151"/>
      <c r="M74" s="1151"/>
      <c r="N74" s="1151"/>
      <c r="O74" s="1151"/>
      <c r="P74" s="1151"/>
      <c r="Q74" s="1151"/>
      <c r="R74" s="1151"/>
      <c r="S74" s="1151"/>
      <c r="T74" s="1151"/>
      <c r="U74" s="1151"/>
      <c r="V74" s="1151"/>
    </row>
    <row r="75" spans="1:22" s="23" customFormat="1" ht="8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23" customFormat="1" ht="20.25">
      <c r="A76" s="38" t="s">
        <v>1572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3" customFormat="1" ht="10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4:22" ht="16.5" customHeight="1">
      <c r="N78" s="10"/>
      <c r="V78" s="10" t="s">
        <v>1334</v>
      </c>
    </row>
    <row r="79" s="23" customFormat="1" ht="22.5" customHeight="1">
      <c r="A79" s="147" t="s">
        <v>620</v>
      </c>
    </row>
    <row r="80" s="23" customFormat="1" ht="22.5" customHeight="1"/>
    <row r="81" spans="1:4" s="23" customFormat="1" ht="22.5" customHeight="1">
      <c r="A81" s="128" t="s">
        <v>28</v>
      </c>
      <c r="B81" s="149"/>
      <c r="C81" s="20"/>
      <c r="D81" s="20"/>
    </row>
    <row r="82" spans="1:4" s="23" customFormat="1" ht="22.5" customHeight="1">
      <c r="A82" s="20"/>
      <c r="B82" s="20"/>
      <c r="C82" s="130" t="s">
        <v>842</v>
      </c>
      <c r="D82" s="53" t="s">
        <v>960</v>
      </c>
    </row>
    <row r="83" spans="1:21" s="151" customFormat="1" ht="22.5" customHeight="1">
      <c r="A83" s="20"/>
      <c r="B83" s="20"/>
      <c r="D83" s="26" t="s">
        <v>1110</v>
      </c>
      <c r="G83" s="20"/>
      <c r="H83" s="189"/>
      <c r="I83" s="20"/>
      <c r="J83" s="20"/>
      <c r="K83" s="20"/>
      <c r="L83" s="20"/>
      <c r="M83" s="20"/>
      <c r="N83" s="20"/>
      <c r="O83" s="20"/>
      <c r="P83" s="190"/>
      <c r="Q83" s="138"/>
      <c r="R83" s="138"/>
      <c r="S83" s="138"/>
      <c r="T83" s="138"/>
      <c r="U83" s="150"/>
    </row>
    <row r="84" spans="2:21" s="151" customFormat="1" ht="22.5" customHeight="1">
      <c r="B84" s="139" t="s">
        <v>855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53"/>
      <c r="Q84" s="53"/>
      <c r="R84" s="53"/>
      <c r="S84" s="53"/>
      <c r="T84" s="53"/>
      <c r="U84" s="150"/>
    </row>
    <row r="85" spans="2:21" s="151" customFormat="1" ht="22.5" customHeight="1">
      <c r="B85" s="139" t="s">
        <v>1111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53"/>
      <c r="Q85" s="53"/>
      <c r="R85" s="53"/>
      <c r="S85" s="53"/>
      <c r="T85" s="53"/>
      <c r="U85" s="150"/>
    </row>
    <row r="86" spans="2:21" s="151" customFormat="1" ht="22.5" customHeight="1">
      <c r="B86" s="139" t="s">
        <v>1429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53"/>
      <c r="Q86" s="53"/>
      <c r="R86" s="53"/>
      <c r="S86" s="53"/>
      <c r="T86" s="53"/>
      <c r="U86" s="150"/>
    </row>
    <row r="87" spans="1:18" s="138" customFormat="1" ht="22.5" customHeight="1">
      <c r="A87" s="144"/>
      <c r="B87" s="151"/>
      <c r="C87" s="151"/>
      <c r="D87" s="151"/>
      <c r="E87" s="317" t="s">
        <v>435</v>
      </c>
      <c r="F87" s="20"/>
      <c r="G87" s="20"/>
      <c r="H87" s="20"/>
      <c r="I87" s="20"/>
      <c r="J87" s="53"/>
      <c r="K87" s="26"/>
      <c r="L87" s="26"/>
      <c r="M87" s="23"/>
      <c r="N87" s="23"/>
      <c r="O87" s="145"/>
      <c r="P87" s="129"/>
      <c r="Q87" s="129"/>
      <c r="R87" s="129"/>
    </row>
    <row r="88" spans="1:18" s="138" customFormat="1" ht="22.5" customHeight="1">
      <c r="A88" s="144"/>
      <c r="B88" s="151"/>
      <c r="C88" s="151"/>
      <c r="D88" s="151"/>
      <c r="E88" s="20" t="s">
        <v>856</v>
      </c>
      <c r="F88" s="20"/>
      <c r="G88" s="20"/>
      <c r="H88" s="20"/>
      <c r="I88" s="20"/>
      <c r="J88" s="53"/>
      <c r="K88" s="26"/>
      <c r="L88" s="26"/>
      <c r="M88" s="23"/>
      <c r="N88" s="23"/>
      <c r="O88" s="145"/>
      <c r="P88" s="129"/>
      <c r="Q88" s="129"/>
      <c r="R88" s="129"/>
    </row>
    <row r="89" spans="1:18" s="138" customFormat="1" ht="22.5" customHeight="1">
      <c r="A89" s="144"/>
      <c r="B89" s="139" t="s">
        <v>1112</v>
      </c>
      <c r="C89" s="151"/>
      <c r="D89" s="151"/>
      <c r="E89" s="20"/>
      <c r="F89" s="20"/>
      <c r="G89" s="20"/>
      <c r="H89" s="20"/>
      <c r="I89" s="20"/>
      <c r="J89" s="53"/>
      <c r="K89" s="26"/>
      <c r="L89" s="26"/>
      <c r="M89" s="23"/>
      <c r="N89" s="23"/>
      <c r="O89" s="145"/>
      <c r="P89" s="129"/>
      <c r="Q89" s="129"/>
      <c r="R89" s="129"/>
    </row>
    <row r="90" spans="1:18" s="138" customFormat="1" ht="22.5" customHeight="1">
      <c r="A90" s="144"/>
      <c r="B90" s="26" t="s">
        <v>862</v>
      </c>
      <c r="C90" s="151"/>
      <c r="D90" s="151"/>
      <c r="E90" s="151"/>
      <c r="F90" s="212"/>
      <c r="G90" s="212"/>
      <c r="H90" s="53"/>
      <c r="I90" s="151"/>
      <c r="J90" s="53"/>
      <c r="K90" s="26"/>
      <c r="L90" s="26"/>
      <c r="M90" s="23"/>
      <c r="N90" s="23"/>
      <c r="O90" s="145"/>
      <c r="P90" s="129"/>
      <c r="Q90" s="129"/>
      <c r="R90" s="129"/>
    </row>
    <row r="91" spans="1:18" s="138" customFormat="1" ht="22.5" customHeight="1">
      <c r="A91" s="144"/>
      <c r="B91" s="26" t="s">
        <v>859</v>
      </c>
      <c r="E91" s="20"/>
      <c r="F91" s="53"/>
      <c r="G91" s="53"/>
      <c r="H91" s="53"/>
      <c r="J91" s="53"/>
      <c r="K91" s="26"/>
      <c r="L91" s="26"/>
      <c r="M91" s="23"/>
      <c r="N91" s="23"/>
      <c r="O91" s="145"/>
      <c r="P91" s="129"/>
      <c r="Q91" s="129"/>
      <c r="R91" s="129"/>
    </row>
    <row r="92" spans="1:18" s="138" customFormat="1" ht="22.5" customHeight="1">
      <c r="A92" s="144"/>
      <c r="B92" s="26" t="s">
        <v>860</v>
      </c>
      <c r="E92" s="20"/>
      <c r="F92" s="53"/>
      <c r="G92" s="53"/>
      <c r="H92" s="53"/>
      <c r="J92" s="53"/>
      <c r="K92" s="26"/>
      <c r="L92" s="26"/>
      <c r="M92" s="23"/>
      <c r="N92" s="23"/>
      <c r="O92" s="145"/>
      <c r="P92" s="129"/>
      <c r="Q92" s="129"/>
      <c r="R92" s="129"/>
    </row>
    <row r="93" spans="1:18" s="138" customFormat="1" ht="22.5" customHeight="1">
      <c r="A93" s="144"/>
      <c r="B93" s="26" t="s">
        <v>861</v>
      </c>
      <c r="E93" s="20"/>
      <c r="F93" s="53"/>
      <c r="G93" s="53"/>
      <c r="H93" s="53"/>
      <c r="J93" s="53"/>
      <c r="K93" s="26"/>
      <c r="L93" s="26"/>
      <c r="M93" s="23"/>
      <c r="N93" s="23"/>
      <c r="O93" s="145"/>
      <c r="P93" s="129"/>
      <c r="Q93" s="129"/>
      <c r="R93" s="129"/>
    </row>
    <row r="94" spans="1:18" s="138" customFormat="1" ht="22.5" customHeight="1">
      <c r="A94" s="144"/>
      <c r="B94" s="139"/>
      <c r="C94" s="151"/>
      <c r="D94" s="151"/>
      <c r="E94" s="317" t="s">
        <v>436</v>
      </c>
      <c r="F94" s="212"/>
      <c r="G94" s="212"/>
      <c r="H94" s="53"/>
      <c r="I94" s="151"/>
      <c r="J94" s="53"/>
      <c r="K94" s="26"/>
      <c r="L94" s="26"/>
      <c r="M94" s="23"/>
      <c r="N94" s="23"/>
      <c r="O94" s="145"/>
      <c r="P94" s="129"/>
      <c r="Q94" s="129"/>
      <c r="R94" s="129"/>
    </row>
    <row r="95" spans="1:18" s="138" customFormat="1" ht="22.5" customHeight="1">
      <c r="A95" s="144"/>
      <c r="B95" s="26"/>
      <c r="E95" s="20" t="s">
        <v>857</v>
      </c>
      <c r="F95" s="53"/>
      <c r="G95" s="53"/>
      <c r="H95" s="53"/>
      <c r="J95" s="53"/>
      <c r="K95" s="26"/>
      <c r="L95" s="26"/>
      <c r="M95" s="23"/>
      <c r="N95" s="23"/>
      <c r="O95" s="145"/>
      <c r="P95" s="129"/>
      <c r="Q95" s="129"/>
      <c r="R95" s="129"/>
    </row>
    <row r="96" spans="1:18" s="138" customFormat="1" ht="22.5" customHeight="1">
      <c r="A96" s="144"/>
      <c r="B96" s="139" t="s">
        <v>1113</v>
      </c>
      <c r="C96" s="151"/>
      <c r="D96" s="151"/>
      <c r="E96" s="151"/>
      <c r="F96" s="212"/>
      <c r="G96" s="212"/>
      <c r="H96" s="53"/>
      <c r="I96" s="151"/>
      <c r="J96" s="53"/>
      <c r="K96" s="26"/>
      <c r="L96" s="26"/>
      <c r="M96" s="23"/>
      <c r="N96" s="23"/>
      <c r="O96" s="145"/>
      <c r="P96" s="129"/>
      <c r="Q96" s="129"/>
      <c r="R96" s="129"/>
    </row>
    <row r="97" spans="1:18" s="138" customFormat="1" ht="22.5" customHeight="1">
      <c r="A97" s="144"/>
      <c r="B97" s="139" t="s">
        <v>1114</v>
      </c>
      <c r="C97" s="151"/>
      <c r="D97" s="151"/>
      <c r="E97" s="151"/>
      <c r="F97" s="212"/>
      <c r="G97" s="212"/>
      <c r="H97" s="53"/>
      <c r="I97" s="151"/>
      <c r="J97" s="53"/>
      <c r="K97" s="26"/>
      <c r="L97" s="26"/>
      <c r="M97" s="23"/>
      <c r="N97" s="23"/>
      <c r="O97" s="145"/>
      <c r="P97" s="129"/>
      <c r="Q97" s="129"/>
      <c r="R97" s="129"/>
    </row>
    <row r="98" spans="1:18" s="138" customFormat="1" ht="22.5" customHeight="1">
      <c r="A98" s="144"/>
      <c r="B98" s="139" t="s">
        <v>858</v>
      </c>
      <c r="C98" s="151"/>
      <c r="D98" s="151"/>
      <c r="E98" s="151"/>
      <c r="F98" s="212"/>
      <c r="G98" s="212"/>
      <c r="H98" s="53"/>
      <c r="I98" s="151"/>
      <c r="J98" s="53"/>
      <c r="K98" s="26"/>
      <c r="L98" s="26"/>
      <c r="M98" s="23"/>
      <c r="N98" s="23"/>
      <c r="O98" s="145"/>
      <c r="P98" s="129"/>
      <c r="Q98" s="129"/>
      <c r="R98" s="129"/>
    </row>
    <row r="99" spans="1:18" s="138" customFormat="1" ht="22.5" customHeight="1">
      <c r="A99" s="144"/>
      <c r="B99" s="139"/>
      <c r="C99" s="151"/>
      <c r="D99" s="151"/>
      <c r="E99" s="20" t="s">
        <v>1115</v>
      </c>
      <c r="F99" s="212"/>
      <c r="G99" s="212"/>
      <c r="H99" s="53"/>
      <c r="I99" s="151"/>
      <c r="J99" s="53"/>
      <c r="K99" s="26"/>
      <c r="L99" s="26"/>
      <c r="M99" s="23"/>
      <c r="N99" s="23"/>
      <c r="O99" s="145"/>
      <c r="P99" s="129"/>
      <c r="Q99" s="129"/>
      <c r="R99" s="129"/>
    </row>
    <row r="100" spans="1:18" s="138" customFormat="1" ht="22.5" customHeight="1">
      <c r="A100" s="144"/>
      <c r="B100" s="139" t="s">
        <v>1116</v>
      </c>
      <c r="C100" s="151"/>
      <c r="D100" s="151"/>
      <c r="E100" s="20"/>
      <c r="F100" s="212"/>
      <c r="G100" s="212"/>
      <c r="H100" s="53"/>
      <c r="I100" s="151"/>
      <c r="J100" s="53"/>
      <c r="K100" s="26"/>
      <c r="L100" s="26"/>
      <c r="M100" s="23"/>
      <c r="N100" s="23"/>
      <c r="O100" s="145"/>
      <c r="P100" s="129"/>
      <c r="Q100" s="129"/>
      <c r="R100" s="129"/>
    </row>
    <row r="101" spans="1:18" s="138" customFormat="1" ht="22.5" customHeight="1">
      <c r="A101" s="144"/>
      <c r="B101" s="139" t="s">
        <v>1519</v>
      </c>
      <c r="C101" s="151"/>
      <c r="D101" s="151"/>
      <c r="E101" s="20"/>
      <c r="F101" s="212"/>
      <c r="G101" s="212"/>
      <c r="H101" s="53"/>
      <c r="I101" s="151"/>
      <c r="J101" s="53"/>
      <c r="K101" s="26"/>
      <c r="L101" s="26"/>
      <c r="M101" s="23"/>
      <c r="N101" s="23"/>
      <c r="O101" s="145"/>
      <c r="P101" s="129"/>
      <c r="Q101" s="129"/>
      <c r="R101" s="129"/>
    </row>
    <row r="102" spans="1:18" s="138" customFormat="1" ht="22.5" customHeight="1">
      <c r="A102" s="144"/>
      <c r="B102" s="23"/>
      <c r="C102" s="23"/>
      <c r="D102" s="23"/>
      <c r="F102" s="23"/>
      <c r="G102" s="23"/>
      <c r="H102" s="23"/>
      <c r="J102" s="53"/>
      <c r="K102" s="26"/>
      <c r="L102" s="26"/>
      <c r="M102" s="23"/>
      <c r="N102" s="23"/>
      <c r="O102" s="145"/>
      <c r="P102" s="129"/>
      <c r="Q102" s="129"/>
      <c r="R102" s="129"/>
    </row>
    <row r="103" spans="1:23" s="151" customFormat="1" ht="21.75" customHeight="1">
      <c r="A103" s="887"/>
      <c r="C103" s="249" t="s">
        <v>863</v>
      </c>
      <c r="D103" s="139" t="s">
        <v>453</v>
      </c>
      <c r="E103" s="20"/>
      <c r="F103" s="212"/>
      <c r="G103" s="212"/>
      <c r="H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150"/>
      <c r="V103" s="886"/>
      <c r="W103" s="886"/>
    </row>
    <row r="104" spans="2:23" s="151" customFormat="1" ht="21.75" customHeight="1">
      <c r="B104" s="139"/>
      <c r="D104" s="139" t="s">
        <v>864</v>
      </c>
      <c r="E104" s="20"/>
      <c r="F104" s="212"/>
      <c r="G104" s="212"/>
      <c r="H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150"/>
      <c r="V104" s="886"/>
      <c r="W104" s="886"/>
    </row>
    <row r="105" spans="2:23" s="151" customFormat="1" ht="21.75" customHeight="1">
      <c r="B105" s="139" t="s">
        <v>1117</v>
      </c>
      <c r="E105" s="20"/>
      <c r="F105" s="212"/>
      <c r="G105" s="212"/>
      <c r="H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150"/>
      <c r="V105" s="886"/>
      <c r="W105" s="886"/>
    </row>
    <row r="106" spans="2:23" s="151" customFormat="1" ht="21.75" customHeight="1">
      <c r="B106" s="139" t="s">
        <v>865</v>
      </c>
      <c r="E106" s="20"/>
      <c r="F106" s="212"/>
      <c r="G106" s="212"/>
      <c r="H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150"/>
      <c r="V106" s="886"/>
      <c r="W106" s="886"/>
    </row>
    <row r="107" spans="2:23" s="151" customFormat="1" ht="21.75" customHeight="1">
      <c r="B107" s="139" t="s">
        <v>1430</v>
      </c>
      <c r="E107" s="20"/>
      <c r="F107" s="212"/>
      <c r="G107" s="212"/>
      <c r="H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150"/>
      <c r="V107" s="886"/>
      <c r="W107" s="886"/>
    </row>
    <row r="108" spans="2:23" s="151" customFormat="1" ht="38.25" customHeight="1">
      <c r="B108" s="139"/>
      <c r="E108" s="20"/>
      <c r="F108" s="212"/>
      <c r="G108" s="212"/>
      <c r="H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150"/>
      <c r="V108" s="886"/>
      <c r="W108" s="886"/>
    </row>
    <row r="109" spans="1:22" s="23" customFormat="1" ht="22.5" customHeight="1">
      <c r="A109" s="1151"/>
      <c r="B109" s="1151"/>
      <c r="C109" s="1151"/>
      <c r="D109" s="1151"/>
      <c r="E109" s="1151"/>
      <c r="F109" s="1151"/>
      <c r="G109" s="1151"/>
      <c r="H109" s="1151"/>
      <c r="I109" s="1151"/>
      <c r="J109" s="1151"/>
      <c r="K109" s="1151"/>
      <c r="L109" s="1151"/>
      <c r="M109" s="1151"/>
      <c r="N109" s="1151"/>
      <c r="O109" s="1151"/>
      <c r="P109" s="1151"/>
      <c r="Q109" s="1151"/>
      <c r="R109" s="1151"/>
      <c r="S109" s="1151"/>
      <c r="T109" s="1151"/>
      <c r="U109" s="1151"/>
      <c r="V109" s="1151"/>
    </row>
    <row r="110" spans="1:22" s="23" customFormat="1" ht="2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23" customFormat="1" ht="22.5" customHeight="1">
      <c r="A111" s="38" t="s">
        <v>1572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23" customFormat="1" ht="23.2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4:22" ht="21.75">
      <c r="N113" s="10"/>
      <c r="V113" s="10" t="s">
        <v>1335</v>
      </c>
    </row>
    <row r="114" s="23" customFormat="1" ht="22.5" customHeight="1">
      <c r="A114" s="147" t="s">
        <v>620</v>
      </c>
    </row>
    <row r="115" s="23" customFormat="1" ht="22.5" customHeight="1"/>
    <row r="116" spans="1:4" s="23" customFormat="1" ht="22.5" customHeight="1">
      <c r="A116" s="128" t="s">
        <v>28</v>
      </c>
      <c r="B116" s="149" t="s">
        <v>1336</v>
      </c>
      <c r="C116" s="20"/>
      <c r="D116" s="20"/>
    </row>
    <row r="117" spans="1:4" s="23" customFormat="1" ht="22.5" customHeight="1">
      <c r="A117" s="20"/>
      <c r="B117" s="20"/>
      <c r="C117" s="889" t="s">
        <v>863</v>
      </c>
      <c r="D117" s="270" t="s">
        <v>963</v>
      </c>
    </row>
    <row r="118" spans="4:23" s="151" customFormat="1" ht="21.75" customHeight="1">
      <c r="D118" s="888" t="s">
        <v>866</v>
      </c>
      <c r="E118" s="139" t="s">
        <v>429</v>
      </c>
      <c r="F118" s="139"/>
      <c r="G118" s="212"/>
      <c r="H118" s="137"/>
      <c r="J118" s="53"/>
      <c r="K118" s="53"/>
      <c r="L118" s="53"/>
      <c r="M118" s="53"/>
      <c r="N118" s="53"/>
      <c r="O118" s="53"/>
      <c r="P118" s="53"/>
      <c r="T118" s="53"/>
      <c r="U118" s="150"/>
      <c r="V118" s="886"/>
      <c r="W118" s="886"/>
    </row>
    <row r="119" spans="4:23" s="151" customFormat="1" ht="21.75" customHeight="1">
      <c r="D119" s="888"/>
      <c r="E119" s="1075" t="s">
        <v>423</v>
      </c>
      <c r="G119" s="20"/>
      <c r="H119" s="54"/>
      <c r="J119" s="53"/>
      <c r="K119" s="53"/>
      <c r="L119" s="53"/>
      <c r="M119" s="53"/>
      <c r="N119" s="53"/>
      <c r="O119" s="53"/>
      <c r="P119" s="53"/>
      <c r="T119" s="53"/>
      <c r="U119" s="150"/>
      <c r="V119" s="886"/>
      <c r="W119" s="886"/>
    </row>
    <row r="120" spans="4:23" s="151" customFormat="1" ht="21.75" customHeight="1">
      <c r="D120" s="888"/>
      <c r="E120" s="891" t="s">
        <v>867</v>
      </c>
      <c r="F120" s="26"/>
      <c r="H120" s="54"/>
      <c r="J120" s="53" t="s">
        <v>868</v>
      </c>
      <c r="K120" s="53"/>
      <c r="M120" s="53"/>
      <c r="N120" s="53"/>
      <c r="O120" s="53"/>
      <c r="P120" s="53"/>
      <c r="T120" s="53"/>
      <c r="U120" s="150"/>
      <c r="V120" s="886"/>
      <c r="W120" s="886"/>
    </row>
    <row r="121" spans="4:23" s="151" customFormat="1" ht="21.75" customHeight="1">
      <c r="D121" s="888"/>
      <c r="E121" s="891" t="s">
        <v>869</v>
      </c>
      <c r="F121" s="26"/>
      <c r="H121" s="54"/>
      <c r="J121" s="53" t="s">
        <v>870</v>
      </c>
      <c r="K121" s="53"/>
      <c r="M121" s="53"/>
      <c r="N121" s="53"/>
      <c r="O121" s="53"/>
      <c r="P121" s="53"/>
      <c r="T121" s="53"/>
      <c r="U121" s="150"/>
      <c r="V121" s="886"/>
      <c r="W121" s="886"/>
    </row>
    <row r="122" spans="4:23" s="151" customFormat="1" ht="21.75" customHeight="1">
      <c r="D122" s="888"/>
      <c r="E122" s="891" t="s">
        <v>871</v>
      </c>
      <c r="F122" s="26"/>
      <c r="H122" s="54"/>
      <c r="J122" s="162" t="s">
        <v>369</v>
      </c>
      <c r="K122" s="53"/>
      <c r="M122" s="53"/>
      <c r="N122" s="53"/>
      <c r="O122" s="53"/>
      <c r="P122" s="53"/>
      <c r="T122" s="53"/>
      <c r="U122" s="150"/>
      <c r="V122" s="886"/>
      <c r="W122" s="886"/>
    </row>
    <row r="123" spans="4:23" s="151" customFormat="1" ht="21.75" customHeight="1">
      <c r="D123" s="888"/>
      <c r="E123" s="891" t="s">
        <v>872</v>
      </c>
      <c r="F123" s="26"/>
      <c r="H123" s="54"/>
      <c r="J123" s="162" t="s">
        <v>581</v>
      </c>
      <c r="K123" s="53"/>
      <c r="M123" s="53"/>
      <c r="N123" s="53"/>
      <c r="O123" s="53"/>
      <c r="P123" s="53"/>
      <c r="T123" s="53"/>
      <c r="U123" s="150"/>
      <c r="V123" s="886"/>
      <c r="W123" s="886"/>
    </row>
    <row r="124" spans="1:23" s="138" customFormat="1" ht="21.75" customHeight="1">
      <c r="A124" s="148"/>
      <c r="B124" s="149"/>
      <c r="C124" s="889"/>
      <c r="D124" s="888"/>
      <c r="E124" s="892" t="s">
        <v>873</v>
      </c>
      <c r="F124" s="39"/>
      <c r="H124" s="54"/>
      <c r="I124" s="54"/>
      <c r="J124" s="162" t="s">
        <v>290</v>
      </c>
      <c r="K124" s="162"/>
      <c r="N124" s="39"/>
      <c r="O124" s="23"/>
      <c r="P124" s="54"/>
      <c r="Q124" s="54"/>
      <c r="R124" s="20"/>
      <c r="S124" s="20"/>
      <c r="T124" s="20"/>
      <c r="U124" s="129"/>
      <c r="V124" s="129"/>
      <c r="W124" s="129"/>
    </row>
    <row r="125" spans="1:23" s="138" customFormat="1" ht="21.75" customHeight="1">
      <c r="A125" s="148"/>
      <c r="B125" s="149"/>
      <c r="C125" s="889"/>
      <c r="D125" s="888"/>
      <c r="E125" s="892" t="s">
        <v>874</v>
      </c>
      <c r="F125" s="39"/>
      <c r="H125" s="54"/>
      <c r="I125" s="54"/>
      <c r="J125" s="162" t="s">
        <v>875</v>
      </c>
      <c r="K125" s="162"/>
      <c r="N125" s="39"/>
      <c r="O125" s="23"/>
      <c r="P125" s="54"/>
      <c r="Q125" s="54"/>
      <c r="R125" s="20"/>
      <c r="S125" s="20"/>
      <c r="T125" s="20"/>
      <c r="U125" s="129"/>
      <c r="V125" s="129"/>
      <c r="W125" s="129"/>
    </row>
    <row r="126" spans="1:23" s="138" customFormat="1" ht="20.25" customHeight="1">
      <c r="A126" s="148"/>
      <c r="B126" s="149"/>
      <c r="C126" s="889"/>
      <c r="D126" s="888"/>
      <c r="E126" s="892" t="s">
        <v>876</v>
      </c>
      <c r="F126" s="39"/>
      <c r="H126" s="54"/>
      <c r="I126" s="54"/>
      <c r="J126" s="162" t="s">
        <v>877</v>
      </c>
      <c r="K126" s="162"/>
      <c r="N126" s="39"/>
      <c r="O126" s="23"/>
      <c r="P126" s="54"/>
      <c r="Q126" s="54"/>
      <c r="R126" s="20"/>
      <c r="S126" s="20"/>
      <c r="T126" s="20"/>
      <c r="U126" s="129"/>
      <c r="V126" s="129"/>
      <c r="W126" s="129"/>
    </row>
    <row r="127" spans="1:23" s="138" customFormat="1" ht="20.25" customHeight="1">
      <c r="A127" s="148"/>
      <c r="B127" s="149"/>
      <c r="C127" s="889"/>
      <c r="D127" s="888"/>
      <c r="E127" s="151"/>
      <c r="F127" s="39"/>
      <c r="G127" s="23"/>
      <c r="H127" s="54"/>
      <c r="I127" s="54"/>
      <c r="J127" s="54"/>
      <c r="K127" s="890" t="s">
        <v>878</v>
      </c>
      <c r="L127" s="162"/>
      <c r="N127" s="39"/>
      <c r="O127" s="23"/>
      <c r="P127" s="54"/>
      <c r="Q127" s="54"/>
      <c r="R127" s="20"/>
      <c r="S127" s="20"/>
      <c r="T127" s="20"/>
      <c r="U127" s="129"/>
      <c r="V127" s="129"/>
      <c r="W127" s="129"/>
    </row>
    <row r="128" spans="1:23" s="138" customFormat="1" ht="20.25" customHeight="1">
      <c r="A128" s="148"/>
      <c r="B128" s="149"/>
      <c r="C128" s="889"/>
      <c r="D128" s="888"/>
      <c r="E128" s="892" t="s">
        <v>879</v>
      </c>
      <c r="F128" s="39"/>
      <c r="H128" s="54"/>
      <c r="I128" s="54"/>
      <c r="J128" s="162" t="s">
        <v>880</v>
      </c>
      <c r="K128" s="162"/>
      <c r="N128" s="39"/>
      <c r="O128" s="23"/>
      <c r="P128" s="54"/>
      <c r="Q128" s="54"/>
      <c r="R128" s="20"/>
      <c r="S128" s="20"/>
      <c r="T128" s="20"/>
      <c r="U128" s="129"/>
      <c r="V128" s="129"/>
      <c r="W128" s="129"/>
    </row>
    <row r="129" spans="1:23" s="138" customFormat="1" ht="20.25" customHeight="1">
      <c r="A129" s="148"/>
      <c r="B129" s="149"/>
      <c r="C129" s="889"/>
      <c r="D129" s="888"/>
      <c r="E129" s="892" t="s">
        <v>881</v>
      </c>
      <c r="F129" s="39"/>
      <c r="H129" s="54"/>
      <c r="I129" s="54"/>
      <c r="J129" s="162" t="s">
        <v>882</v>
      </c>
      <c r="K129" s="162"/>
      <c r="N129" s="39"/>
      <c r="O129" s="23"/>
      <c r="P129" s="54"/>
      <c r="Q129" s="54"/>
      <c r="R129" s="20"/>
      <c r="S129" s="20"/>
      <c r="T129" s="20"/>
      <c r="U129" s="129"/>
      <c r="V129" s="129"/>
      <c r="W129" s="129"/>
    </row>
    <row r="130" spans="1:23" s="138" customFormat="1" ht="20.25" customHeight="1">
      <c r="A130" s="148"/>
      <c r="B130" s="149"/>
      <c r="C130" s="889"/>
      <c r="D130" s="888"/>
      <c r="E130" s="892" t="s">
        <v>883</v>
      </c>
      <c r="F130" s="39"/>
      <c r="H130" s="54"/>
      <c r="I130" s="54"/>
      <c r="J130" s="162" t="s">
        <v>884</v>
      </c>
      <c r="K130" s="162"/>
      <c r="N130" s="39"/>
      <c r="O130" s="23"/>
      <c r="P130" s="54"/>
      <c r="Q130" s="54"/>
      <c r="R130" s="20"/>
      <c r="S130" s="20"/>
      <c r="T130" s="20"/>
      <c r="U130" s="129"/>
      <c r="V130" s="129"/>
      <c r="W130" s="129"/>
    </row>
    <row r="131" spans="1:23" s="138" customFormat="1" ht="20.25" customHeight="1">
      <c r="A131" s="148"/>
      <c r="B131" s="149"/>
      <c r="C131" s="23"/>
      <c r="D131" s="888"/>
      <c r="E131" s="892" t="s">
        <v>885</v>
      </c>
      <c r="F131" s="39"/>
      <c r="H131" s="54"/>
      <c r="I131" s="54"/>
      <c r="J131" s="162" t="s">
        <v>886</v>
      </c>
      <c r="K131" s="162"/>
      <c r="N131" s="39"/>
      <c r="O131" s="23"/>
      <c r="P131" s="54"/>
      <c r="Q131" s="54"/>
      <c r="R131" s="20"/>
      <c r="S131" s="20"/>
      <c r="T131" s="20"/>
      <c r="U131" s="129"/>
      <c r="V131" s="129"/>
      <c r="W131" s="129"/>
    </row>
    <row r="132" spans="1:23" s="138" customFormat="1" ht="20.25" customHeight="1">
      <c r="A132" s="151"/>
      <c r="B132" s="139"/>
      <c r="C132" s="151"/>
      <c r="D132" s="888"/>
      <c r="E132" s="892" t="s">
        <v>887</v>
      </c>
      <c r="F132" s="39"/>
      <c r="H132" s="54"/>
      <c r="I132" s="54"/>
      <c r="J132" s="162" t="s">
        <v>52</v>
      </c>
      <c r="K132" s="162"/>
      <c r="N132" s="39"/>
      <c r="O132" s="23"/>
      <c r="P132" s="54"/>
      <c r="Q132" s="54"/>
      <c r="R132" s="20"/>
      <c r="S132" s="20"/>
      <c r="T132" s="20"/>
      <c r="U132" s="129"/>
      <c r="V132" s="129"/>
      <c r="W132" s="129"/>
    </row>
    <row r="133" spans="1:23" s="138" customFormat="1" ht="20.25" customHeight="1">
      <c r="A133" s="151"/>
      <c r="B133" s="139"/>
      <c r="C133" s="151"/>
      <c r="D133" s="888"/>
      <c r="E133" s="892" t="s">
        <v>888</v>
      </c>
      <c r="F133" s="39"/>
      <c r="I133" s="23"/>
      <c r="J133" s="23" t="s">
        <v>195</v>
      </c>
      <c r="K133" s="52"/>
      <c r="N133" s="39"/>
      <c r="O133" s="23"/>
      <c r="P133" s="54"/>
      <c r="Q133" s="54"/>
      <c r="R133" s="20"/>
      <c r="S133" s="20"/>
      <c r="T133" s="20"/>
      <c r="U133" s="129"/>
      <c r="V133" s="129"/>
      <c r="W133" s="129"/>
    </row>
    <row r="134" spans="2:23" s="151" customFormat="1" ht="20.25" customHeight="1">
      <c r="B134" s="139"/>
      <c r="D134" s="888"/>
      <c r="E134" s="1075" t="s">
        <v>426</v>
      </c>
      <c r="G134" s="54"/>
      <c r="H134" s="54"/>
      <c r="I134" s="54"/>
      <c r="J134" s="138"/>
      <c r="K134" s="162"/>
      <c r="L134" s="162"/>
      <c r="M134" s="23"/>
      <c r="N134" s="54"/>
      <c r="O134" s="54"/>
      <c r="P134" s="54"/>
      <c r="Q134" s="138"/>
      <c r="R134" s="162"/>
      <c r="S134" s="162"/>
      <c r="T134" s="53"/>
      <c r="U134" s="150"/>
      <c r="V134" s="886"/>
      <c r="W134" s="886"/>
    </row>
    <row r="135" spans="2:23" s="151" customFormat="1" ht="20.25" customHeight="1">
      <c r="B135" s="139"/>
      <c r="D135" s="888"/>
      <c r="E135" s="892" t="s">
        <v>889</v>
      </c>
      <c r="F135" s="23"/>
      <c r="H135" s="54"/>
      <c r="I135" s="54"/>
      <c r="J135" s="23" t="s">
        <v>890</v>
      </c>
      <c r="L135" s="162"/>
      <c r="N135" s="54"/>
      <c r="O135" s="54"/>
      <c r="P135" s="54"/>
      <c r="Q135" s="138"/>
      <c r="R135" s="162"/>
      <c r="S135" s="162"/>
      <c r="T135" s="53"/>
      <c r="U135" s="150"/>
      <c r="V135" s="886"/>
      <c r="W135" s="886"/>
    </row>
    <row r="136" spans="2:23" s="151" customFormat="1" ht="20.25" customHeight="1">
      <c r="B136" s="139"/>
      <c r="E136" s="892" t="s">
        <v>891</v>
      </c>
      <c r="F136" s="23"/>
      <c r="H136" s="54"/>
      <c r="I136" s="54"/>
      <c r="J136" s="23" t="s">
        <v>892</v>
      </c>
      <c r="L136" s="162"/>
      <c r="N136" s="54"/>
      <c r="O136" s="54"/>
      <c r="P136" s="54"/>
      <c r="Q136" s="138"/>
      <c r="R136" s="162"/>
      <c r="S136" s="162"/>
      <c r="T136" s="53"/>
      <c r="U136" s="150"/>
      <c r="V136" s="886"/>
      <c r="W136" s="886"/>
    </row>
    <row r="137" spans="2:23" s="151" customFormat="1" ht="20.25" customHeight="1">
      <c r="B137" s="139"/>
      <c r="E137" s="892" t="s">
        <v>893</v>
      </c>
      <c r="F137" s="23"/>
      <c r="H137" s="54"/>
      <c r="I137" s="54"/>
      <c r="J137" s="23" t="s">
        <v>894</v>
      </c>
      <c r="L137" s="162"/>
      <c r="N137" s="54"/>
      <c r="O137" s="54"/>
      <c r="P137" s="54"/>
      <c r="Q137" s="138"/>
      <c r="R137" s="162"/>
      <c r="S137" s="162"/>
      <c r="T137" s="53"/>
      <c r="U137" s="150"/>
      <c r="V137" s="886"/>
      <c r="W137" s="886"/>
    </row>
    <row r="138" spans="2:23" s="151" customFormat="1" ht="20.25" customHeight="1">
      <c r="B138" s="139"/>
      <c r="E138" s="892"/>
      <c r="F138" s="23"/>
      <c r="H138" s="54"/>
      <c r="I138" s="54"/>
      <c r="J138" s="152" t="s">
        <v>895</v>
      </c>
      <c r="L138" s="162"/>
      <c r="N138" s="54"/>
      <c r="O138" s="54"/>
      <c r="P138" s="54"/>
      <c r="Q138" s="138"/>
      <c r="R138" s="162"/>
      <c r="S138" s="162"/>
      <c r="T138" s="53"/>
      <c r="U138" s="150"/>
      <c r="V138" s="886"/>
      <c r="W138" s="886"/>
    </row>
    <row r="139" spans="2:23" s="151" customFormat="1" ht="20.25" customHeight="1">
      <c r="B139" s="139"/>
      <c r="E139" s="892" t="s">
        <v>896</v>
      </c>
      <c r="F139" s="23"/>
      <c r="H139" s="54"/>
      <c r="I139" s="54"/>
      <c r="J139" s="23" t="s">
        <v>427</v>
      </c>
      <c r="L139" s="162"/>
      <c r="N139" s="54"/>
      <c r="O139" s="54"/>
      <c r="P139" s="54"/>
      <c r="Q139" s="138"/>
      <c r="R139" s="162"/>
      <c r="S139" s="162"/>
      <c r="T139" s="53"/>
      <c r="U139" s="150"/>
      <c r="V139" s="886"/>
      <c r="W139" s="886"/>
    </row>
    <row r="140" spans="2:23" s="151" customFormat="1" ht="20.25" customHeight="1">
      <c r="B140" s="139"/>
      <c r="E140" s="1075" t="s">
        <v>428</v>
      </c>
      <c r="G140" s="54"/>
      <c r="H140" s="138"/>
      <c r="I140" s="162"/>
      <c r="J140" s="162"/>
      <c r="K140" s="23"/>
      <c r="L140" s="54"/>
      <c r="M140" s="54"/>
      <c r="N140" s="54"/>
      <c r="O140" s="54"/>
      <c r="P140" s="54"/>
      <c r="Q140" s="138"/>
      <c r="R140" s="162"/>
      <c r="S140" s="162"/>
      <c r="T140" s="53"/>
      <c r="U140" s="150"/>
      <c r="V140" s="886"/>
      <c r="W140" s="886"/>
    </row>
    <row r="141" spans="2:23" s="151" customFormat="1" ht="20.25" customHeight="1">
      <c r="B141" s="139"/>
      <c r="E141" s="892" t="s">
        <v>897</v>
      </c>
      <c r="F141" s="54"/>
      <c r="H141" s="138"/>
      <c r="I141" s="162"/>
      <c r="J141" s="54" t="s">
        <v>898</v>
      </c>
      <c r="K141" s="54"/>
      <c r="N141" s="54"/>
      <c r="O141" s="54"/>
      <c r="P141" s="54"/>
      <c r="Q141" s="138"/>
      <c r="R141" s="162"/>
      <c r="S141" s="162"/>
      <c r="T141" s="53"/>
      <c r="U141" s="150"/>
      <c r="V141" s="886"/>
      <c r="W141" s="886"/>
    </row>
    <row r="142" spans="2:23" s="151" customFormat="1" ht="20.25" customHeight="1">
      <c r="B142" s="139"/>
      <c r="E142" s="892" t="s">
        <v>899</v>
      </c>
      <c r="F142" s="54"/>
      <c r="H142" s="138"/>
      <c r="I142" s="162"/>
      <c r="J142" s="54" t="s">
        <v>900</v>
      </c>
      <c r="K142" s="54"/>
      <c r="N142" s="54"/>
      <c r="O142" s="54"/>
      <c r="P142" s="54"/>
      <c r="Q142" s="138"/>
      <c r="R142" s="162"/>
      <c r="S142" s="162"/>
      <c r="T142" s="53"/>
      <c r="U142" s="150"/>
      <c r="V142" s="886"/>
      <c r="W142" s="886"/>
    </row>
    <row r="143" spans="2:23" s="151" customFormat="1" ht="20.25" customHeight="1">
      <c r="B143" s="139"/>
      <c r="E143" s="892" t="s">
        <v>901</v>
      </c>
      <c r="F143" s="54"/>
      <c r="H143" s="138"/>
      <c r="I143" s="162"/>
      <c r="J143" s="54" t="s">
        <v>430</v>
      </c>
      <c r="K143" s="54"/>
      <c r="N143" s="54"/>
      <c r="O143" s="54"/>
      <c r="P143" s="54"/>
      <c r="Q143" s="138"/>
      <c r="R143" s="162"/>
      <c r="S143" s="162"/>
      <c r="T143" s="53"/>
      <c r="U143" s="150"/>
      <c r="V143" s="886"/>
      <c r="W143" s="886"/>
    </row>
    <row r="144" spans="2:23" s="151" customFormat="1" ht="20.25" customHeight="1">
      <c r="B144" s="139"/>
      <c r="E144" s="892" t="s">
        <v>902</v>
      </c>
      <c r="F144" s="54"/>
      <c r="H144" s="138"/>
      <c r="I144" s="162"/>
      <c r="J144" s="54" t="s">
        <v>903</v>
      </c>
      <c r="K144" s="54"/>
      <c r="N144" s="54"/>
      <c r="O144" s="54"/>
      <c r="P144" s="54"/>
      <c r="Q144" s="138"/>
      <c r="R144" s="162"/>
      <c r="S144" s="162"/>
      <c r="T144" s="53"/>
      <c r="U144" s="150"/>
      <c r="V144" s="886"/>
      <c r="W144" s="886"/>
    </row>
    <row r="145" spans="2:23" s="151" customFormat="1" ht="22.5" customHeight="1">
      <c r="B145" s="139"/>
      <c r="E145" s="892"/>
      <c r="F145" s="54"/>
      <c r="H145" s="138"/>
      <c r="I145" s="162"/>
      <c r="J145" s="54"/>
      <c r="K145" s="54"/>
      <c r="N145" s="54"/>
      <c r="O145" s="54"/>
      <c r="P145" s="54"/>
      <c r="Q145" s="138"/>
      <c r="R145" s="162"/>
      <c r="S145" s="162"/>
      <c r="T145" s="53"/>
      <c r="U145" s="150"/>
      <c r="V145" s="886"/>
      <c r="W145" s="886"/>
    </row>
    <row r="146" spans="2:23" s="151" customFormat="1" ht="20.25" customHeight="1">
      <c r="B146" s="139"/>
      <c r="E146" s="892"/>
      <c r="F146" s="54"/>
      <c r="H146" s="138"/>
      <c r="I146" s="162"/>
      <c r="J146" s="54"/>
      <c r="K146" s="54"/>
      <c r="N146" s="54"/>
      <c r="O146" s="54"/>
      <c r="P146" s="54"/>
      <c r="Q146" s="138"/>
      <c r="R146" s="162"/>
      <c r="S146" s="162"/>
      <c r="T146" s="53"/>
      <c r="U146" s="150"/>
      <c r="V146" s="886"/>
      <c r="W146" s="886"/>
    </row>
    <row r="147" spans="1:22" s="23" customFormat="1" ht="25.5" customHeight="1">
      <c r="A147" s="1151"/>
      <c r="B147" s="1151"/>
      <c r="C147" s="1151"/>
      <c r="D147" s="1151"/>
      <c r="E147" s="1151"/>
      <c r="F147" s="1151"/>
      <c r="G147" s="1151"/>
      <c r="H147" s="1151"/>
      <c r="I147" s="1151"/>
      <c r="J147" s="1151"/>
      <c r="K147" s="1151"/>
      <c r="L147" s="1151"/>
      <c r="M147" s="1151"/>
      <c r="N147" s="1151"/>
      <c r="O147" s="1151"/>
      <c r="P147" s="1151"/>
      <c r="Q147" s="1151"/>
      <c r="R147" s="1151"/>
      <c r="S147" s="1151"/>
      <c r="T147" s="1151"/>
      <c r="U147" s="1151"/>
      <c r="V147" s="1151"/>
    </row>
    <row r="148" spans="1:22" s="23" customFormat="1" ht="2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23" customFormat="1" ht="22.5" customHeight="1">
      <c r="A149" s="38" t="s">
        <v>1572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3" customFormat="1" ht="2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4:22" ht="21.75">
      <c r="N151" s="10"/>
      <c r="V151" s="10" t="s">
        <v>1331</v>
      </c>
    </row>
    <row r="152" s="23" customFormat="1" ht="22.5" customHeight="1">
      <c r="A152" s="147" t="s">
        <v>620</v>
      </c>
    </row>
    <row r="153" spans="2:23" s="151" customFormat="1" ht="20.25" customHeight="1">
      <c r="B153" s="139"/>
      <c r="E153" s="892"/>
      <c r="F153" s="54"/>
      <c r="H153" s="138"/>
      <c r="I153" s="162"/>
      <c r="J153" s="54"/>
      <c r="K153" s="54"/>
      <c r="N153" s="54"/>
      <c r="O153" s="54"/>
      <c r="P153" s="54"/>
      <c r="Q153" s="138"/>
      <c r="R153" s="162"/>
      <c r="S153" s="162"/>
      <c r="T153" s="53"/>
      <c r="U153" s="150"/>
      <c r="V153" s="886"/>
      <c r="W153" s="886"/>
    </row>
    <row r="154" spans="1:4" s="23" customFormat="1" ht="22.5" customHeight="1">
      <c r="A154" s="128" t="s">
        <v>28</v>
      </c>
      <c r="B154" s="149" t="s">
        <v>959</v>
      </c>
      <c r="C154" s="20"/>
      <c r="D154" s="20"/>
    </row>
    <row r="155" spans="1:4" s="23" customFormat="1" ht="22.5" customHeight="1">
      <c r="A155" s="20"/>
      <c r="B155" s="20"/>
      <c r="C155" s="889" t="s">
        <v>863</v>
      </c>
      <c r="D155" s="270" t="s">
        <v>963</v>
      </c>
    </row>
    <row r="156" spans="4:23" s="151" customFormat="1" ht="21.75" customHeight="1">
      <c r="D156" s="888" t="s">
        <v>866</v>
      </c>
      <c r="E156" s="139" t="s">
        <v>962</v>
      </c>
      <c r="F156" s="139"/>
      <c r="G156" s="212"/>
      <c r="H156" s="137"/>
      <c r="J156" s="53"/>
      <c r="K156" s="53"/>
      <c r="L156" s="53"/>
      <c r="M156" s="53"/>
      <c r="N156" s="53"/>
      <c r="O156" s="53"/>
      <c r="P156" s="53"/>
      <c r="T156" s="53"/>
      <c r="U156" s="150"/>
      <c r="V156" s="886"/>
      <c r="W156" s="886"/>
    </row>
    <row r="157" spans="2:23" s="151" customFormat="1" ht="20.25" customHeight="1">
      <c r="B157" s="139"/>
      <c r="E157" s="1075" t="s">
        <v>431</v>
      </c>
      <c r="G157" s="54"/>
      <c r="H157" s="138"/>
      <c r="I157" s="162"/>
      <c r="J157" s="162"/>
      <c r="K157" s="54"/>
      <c r="L157" s="54"/>
      <c r="N157" s="54"/>
      <c r="O157" s="54"/>
      <c r="P157" s="54"/>
      <c r="Q157" s="138"/>
      <c r="R157" s="162"/>
      <c r="S157" s="162"/>
      <c r="T157" s="53"/>
      <c r="U157" s="150"/>
      <c r="V157" s="886"/>
      <c r="W157" s="886"/>
    </row>
    <row r="158" spans="2:23" s="151" customFormat="1" ht="20.25" customHeight="1">
      <c r="B158" s="139"/>
      <c r="E158" s="892" t="s">
        <v>904</v>
      </c>
      <c r="F158" s="54"/>
      <c r="H158" s="138"/>
      <c r="I158" s="162"/>
      <c r="J158" s="54" t="s">
        <v>905</v>
      </c>
      <c r="N158" s="54"/>
      <c r="O158" s="54"/>
      <c r="P158" s="54"/>
      <c r="Q158" s="138"/>
      <c r="R158" s="162"/>
      <c r="S158" s="162"/>
      <c r="T158" s="53"/>
      <c r="U158" s="150"/>
      <c r="V158" s="886"/>
      <c r="W158" s="886"/>
    </row>
    <row r="159" spans="2:23" s="151" customFormat="1" ht="20.25" customHeight="1">
      <c r="B159" s="139"/>
      <c r="E159" s="892"/>
      <c r="F159" s="54"/>
      <c r="H159" s="138"/>
      <c r="I159" s="162"/>
      <c r="J159" s="890" t="s">
        <v>906</v>
      </c>
      <c r="N159" s="54"/>
      <c r="O159" s="54"/>
      <c r="P159" s="54"/>
      <c r="Q159" s="138"/>
      <c r="R159" s="162"/>
      <c r="S159" s="162"/>
      <c r="T159" s="53"/>
      <c r="U159" s="150"/>
      <c r="V159" s="886"/>
      <c r="W159" s="886"/>
    </row>
    <row r="160" spans="2:23" s="151" customFormat="1" ht="20.25" customHeight="1">
      <c r="B160" s="139"/>
      <c r="E160" s="892" t="s">
        <v>907</v>
      </c>
      <c r="F160" s="54"/>
      <c r="H160" s="138"/>
      <c r="I160" s="162"/>
      <c r="J160" s="54" t="s">
        <v>432</v>
      </c>
      <c r="N160" s="54"/>
      <c r="O160" s="54"/>
      <c r="P160" s="54"/>
      <c r="Q160" s="138"/>
      <c r="R160" s="162"/>
      <c r="S160" s="162"/>
      <c r="T160" s="53"/>
      <c r="U160" s="150"/>
      <c r="V160" s="886"/>
      <c r="W160" s="886"/>
    </row>
    <row r="161" spans="2:23" s="151" customFormat="1" ht="20.25" customHeight="1">
      <c r="B161" s="139"/>
      <c r="E161" s="892" t="s">
        <v>908</v>
      </c>
      <c r="F161" s="54"/>
      <c r="H161" s="138"/>
      <c r="I161" s="162"/>
      <c r="J161" s="54" t="s">
        <v>909</v>
      </c>
      <c r="N161" s="54"/>
      <c r="O161" s="54"/>
      <c r="P161" s="54"/>
      <c r="Q161" s="138"/>
      <c r="R161" s="162"/>
      <c r="S161" s="162"/>
      <c r="T161" s="53"/>
      <c r="U161" s="150"/>
      <c r="V161" s="886"/>
      <c r="W161" s="886"/>
    </row>
    <row r="162" spans="2:23" s="151" customFormat="1" ht="20.25" customHeight="1">
      <c r="B162" s="139"/>
      <c r="E162" s="892"/>
      <c r="F162" s="54"/>
      <c r="H162" s="138"/>
      <c r="I162" s="162"/>
      <c r="J162" s="890" t="s">
        <v>910</v>
      </c>
      <c r="N162" s="54"/>
      <c r="O162" s="54"/>
      <c r="P162" s="54"/>
      <c r="Q162" s="138"/>
      <c r="R162" s="162"/>
      <c r="S162" s="162"/>
      <c r="T162" s="53"/>
      <c r="U162" s="150"/>
      <c r="V162" s="886"/>
      <c r="W162" s="886"/>
    </row>
    <row r="163" spans="2:23" s="151" customFormat="1" ht="20.25" customHeight="1">
      <c r="B163" s="139"/>
      <c r="E163" s="892" t="s">
        <v>911</v>
      </c>
      <c r="F163" s="54"/>
      <c r="H163" s="138"/>
      <c r="I163" s="162"/>
      <c r="J163" s="54" t="s">
        <v>912</v>
      </c>
      <c r="N163" s="54"/>
      <c r="O163" s="54"/>
      <c r="P163" s="54"/>
      <c r="Q163" s="138"/>
      <c r="R163" s="162"/>
      <c r="S163" s="162"/>
      <c r="T163" s="53"/>
      <c r="U163" s="150"/>
      <c r="V163" s="886"/>
      <c r="W163" s="886"/>
    </row>
    <row r="164" spans="2:23" s="151" customFormat="1" ht="20.25" customHeight="1">
      <c r="B164" s="139"/>
      <c r="E164" s="892"/>
      <c r="F164" s="54"/>
      <c r="H164" s="138"/>
      <c r="I164" s="162"/>
      <c r="J164" s="890" t="s">
        <v>1431</v>
      </c>
      <c r="N164" s="54"/>
      <c r="O164" s="54"/>
      <c r="P164" s="54"/>
      <c r="Q164" s="138"/>
      <c r="R164" s="162"/>
      <c r="S164" s="162"/>
      <c r="T164" s="53"/>
      <c r="U164" s="150"/>
      <c r="V164" s="886"/>
      <c r="W164" s="886"/>
    </row>
    <row r="165" spans="2:23" s="151" customFormat="1" ht="20.25" customHeight="1">
      <c r="B165" s="139"/>
      <c r="E165" s="892"/>
      <c r="F165" s="54"/>
      <c r="H165" s="138"/>
      <c r="I165" s="162"/>
      <c r="J165" s="890" t="s">
        <v>1432</v>
      </c>
      <c r="N165" s="54"/>
      <c r="O165" s="54"/>
      <c r="P165" s="54"/>
      <c r="Q165" s="138"/>
      <c r="R165" s="162"/>
      <c r="S165" s="162"/>
      <c r="T165" s="53"/>
      <c r="U165" s="150"/>
      <c r="V165" s="886"/>
      <c r="W165" s="886"/>
    </row>
    <row r="166" spans="2:23" s="151" customFormat="1" ht="20.25" customHeight="1">
      <c r="B166" s="139"/>
      <c r="C166" s="20"/>
      <c r="D166" s="20"/>
      <c r="E166" s="892" t="s">
        <v>847</v>
      </c>
      <c r="F166" s="20"/>
      <c r="H166" s="138"/>
      <c r="I166" s="162"/>
      <c r="J166" s="54" t="s">
        <v>913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886"/>
      <c r="W166" s="886"/>
    </row>
    <row r="167" spans="2:23" s="151" customFormat="1" ht="20.25" customHeight="1">
      <c r="B167" s="139"/>
      <c r="C167" s="20"/>
      <c r="D167" s="20"/>
      <c r="E167" s="892" t="s">
        <v>844</v>
      </c>
      <c r="F167" s="20"/>
      <c r="H167" s="138"/>
      <c r="I167" s="162"/>
      <c r="J167" s="54" t="s">
        <v>433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886"/>
      <c r="W167" s="886"/>
    </row>
    <row r="168" spans="2:23" s="151" customFormat="1" ht="20.25" customHeight="1">
      <c r="B168" s="139"/>
      <c r="C168" s="20"/>
      <c r="D168" s="20"/>
      <c r="E168" s="892" t="s">
        <v>914</v>
      </c>
      <c r="F168" s="20"/>
      <c r="H168" s="138"/>
      <c r="I168" s="162"/>
      <c r="J168" s="54" t="s">
        <v>434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886"/>
      <c r="W168" s="886"/>
    </row>
    <row r="169" spans="2:23" s="151" customFormat="1" ht="20.25" customHeight="1">
      <c r="B169" s="139"/>
      <c r="C169" s="20"/>
      <c r="D169" s="20"/>
      <c r="E169" s="892" t="s">
        <v>915</v>
      </c>
      <c r="F169" s="20"/>
      <c r="H169" s="138"/>
      <c r="I169" s="162"/>
      <c r="J169" s="54" t="s">
        <v>916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886"/>
      <c r="W169" s="886"/>
    </row>
    <row r="170" spans="2:23" s="151" customFormat="1" ht="20.25" customHeight="1">
      <c r="B170" s="139"/>
      <c r="C170" s="20"/>
      <c r="D170" s="20"/>
      <c r="E170" s="892" t="s">
        <v>917</v>
      </c>
      <c r="F170" s="20"/>
      <c r="H170" s="138"/>
      <c r="I170" s="162"/>
      <c r="J170" s="54" t="s">
        <v>918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886"/>
      <c r="W170" s="886"/>
    </row>
    <row r="171" spans="1:18" s="138" customFormat="1" ht="22.5" customHeight="1">
      <c r="A171" s="144"/>
      <c r="B171" s="23"/>
      <c r="C171" s="23"/>
      <c r="D171" s="23"/>
      <c r="F171" s="23"/>
      <c r="G171" s="23"/>
      <c r="H171" s="23"/>
      <c r="J171" s="53"/>
      <c r="K171" s="26"/>
      <c r="L171" s="26"/>
      <c r="M171" s="23"/>
      <c r="N171" s="23"/>
      <c r="O171" s="145"/>
      <c r="P171" s="129"/>
      <c r="Q171" s="129"/>
      <c r="R171" s="129"/>
    </row>
    <row r="172" spans="2:23" s="151" customFormat="1" ht="22.5" customHeight="1">
      <c r="B172" s="139"/>
      <c r="D172" s="888" t="s">
        <v>919</v>
      </c>
      <c r="E172" s="139" t="s">
        <v>920</v>
      </c>
      <c r="F172" s="139"/>
      <c r="G172" s="154"/>
      <c r="H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150"/>
      <c r="V172" s="893"/>
      <c r="W172" s="893"/>
    </row>
    <row r="173" spans="2:23" s="151" customFormat="1" ht="22.5" customHeight="1">
      <c r="B173" s="139"/>
      <c r="D173" s="139"/>
      <c r="E173" s="1075" t="s">
        <v>426</v>
      </c>
      <c r="G173" s="154"/>
      <c r="H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150"/>
      <c r="V173" s="893"/>
      <c r="W173" s="893"/>
    </row>
    <row r="174" spans="2:23" s="151" customFormat="1" ht="22.5" customHeight="1">
      <c r="B174" s="139"/>
      <c r="C174" s="139"/>
      <c r="E174" s="892" t="s">
        <v>907</v>
      </c>
      <c r="G174" s="154"/>
      <c r="H174" s="53"/>
      <c r="J174" s="54" t="s">
        <v>921</v>
      </c>
      <c r="L174" s="53"/>
      <c r="O174" s="53"/>
      <c r="P174" s="53"/>
      <c r="Q174" s="53"/>
      <c r="R174" s="53"/>
      <c r="S174" s="53"/>
      <c r="T174" s="53"/>
      <c r="U174" s="150"/>
      <c r="V174" s="893"/>
      <c r="W174" s="893"/>
    </row>
    <row r="175" spans="2:23" s="151" customFormat="1" ht="22.5" customHeight="1">
      <c r="B175" s="139"/>
      <c r="D175" s="26" t="s">
        <v>922</v>
      </c>
      <c r="E175" s="139"/>
      <c r="F175" s="139"/>
      <c r="G175" s="154"/>
      <c r="H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150"/>
      <c r="V175" s="893"/>
      <c r="W175" s="893"/>
    </row>
    <row r="176" spans="2:23" s="151" customFormat="1" ht="22.5" customHeight="1">
      <c r="B176" s="139" t="s">
        <v>923</v>
      </c>
      <c r="C176" s="139"/>
      <c r="D176" s="139"/>
      <c r="E176" s="139"/>
      <c r="F176" s="139"/>
      <c r="G176" s="154"/>
      <c r="H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150"/>
      <c r="V176" s="893"/>
      <c r="W176" s="893"/>
    </row>
    <row r="177" spans="2:23" s="151" customFormat="1" ht="22.5" customHeight="1">
      <c r="B177" s="139" t="s">
        <v>1433</v>
      </c>
      <c r="C177" s="139"/>
      <c r="D177" s="139"/>
      <c r="E177" s="139"/>
      <c r="F177" s="139"/>
      <c r="G177" s="154"/>
      <c r="H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150"/>
      <c r="V177" s="893"/>
      <c r="W177" s="893"/>
    </row>
    <row r="178" spans="1:23" s="151" customFormat="1" ht="22.5" customHeight="1">
      <c r="A178" s="887"/>
      <c r="B178" s="894" t="s">
        <v>1434</v>
      </c>
      <c r="C178" s="20"/>
      <c r="F178" s="212"/>
      <c r="G178" s="212"/>
      <c r="H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150"/>
      <c r="V178" s="893"/>
      <c r="W178" s="893"/>
    </row>
    <row r="179" spans="1:23" s="151" customFormat="1" ht="22.5" customHeight="1">
      <c r="A179" s="887"/>
      <c r="B179" s="894"/>
      <c r="C179" s="20"/>
      <c r="D179" s="895" t="s">
        <v>924</v>
      </c>
      <c r="G179" s="212"/>
      <c r="H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150"/>
      <c r="V179" s="893"/>
      <c r="W179" s="893"/>
    </row>
    <row r="180" spans="1:23" s="151" customFormat="1" ht="22.5" customHeight="1">
      <c r="A180" s="887"/>
      <c r="B180" s="139"/>
      <c r="C180" s="139"/>
      <c r="D180" s="139" t="s">
        <v>1118</v>
      </c>
      <c r="E180" s="139"/>
      <c r="F180" s="154"/>
      <c r="G180" s="53"/>
      <c r="I180" s="53"/>
      <c r="J180" s="53"/>
      <c r="K180" s="139"/>
      <c r="L180" s="139"/>
      <c r="M180" s="139"/>
      <c r="N180" s="154"/>
      <c r="O180" s="53"/>
      <c r="Q180" s="53"/>
      <c r="R180" s="53"/>
      <c r="S180" s="53"/>
      <c r="T180" s="53"/>
      <c r="U180" s="150"/>
      <c r="V180" s="893"/>
      <c r="W180" s="893"/>
    </row>
    <row r="181" spans="1:23" s="151" customFormat="1" ht="22.5" customHeight="1">
      <c r="A181" s="887"/>
      <c r="B181" s="139" t="s">
        <v>925</v>
      </c>
      <c r="C181" s="139"/>
      <c r="D181" s="139"/>
      <c r="E181" s="154"/>
      <c r="F181" s="53"/>
      <c r="H181" s="53"/>
      <c r="I181" s="139"/>
      <c r="J181" s="139"/>
      <c r="K181" s="139"/>
      <c r="L181" s="139"/>
      <c r="M181" s="139"/>
      <c r="N181" s="53"/>
      <c r="O181" s="53"/>
      <c r="P181" s="138"/>
      <c r="Q181" s="53"/>
      <c r="R181" s="53"/>
      <c r="S181" s="53"/>
      <c r="T181" s="53"/>
      <c r="U181" s="150"/>
      <c r="V181" s="893"/>
      <c r="W181" s="893"/>
    </row>
    <row r="182" spans="1:23" s="151" customFormat="1" ht="22.5" customHeight="1">
      <c r="A182" s="887"/>
      <c r="B182" s="139" t="s">
        <v>1435</v>
      </c>
      <c r="C182" s="139"/>
      <c r="D182" s="139"/>
      <c r="E182" s="154"/>
      <c r="F182" s="53"/>
      <c r="H182" s="53"/>
      <c r="I182" s="139"/>
      <c r="J182" s="139"/>
      <c r="K182" s="139"/>
      <c r="L182" s="139"/>
      <c r="M182" s="139"/>
      <c r="N182" s="154"/>
      <c r="O182" s="53"/>
      <c r="Q182" s="53"/>
      <c r="R182" s="53"/>
      <c r="S182" s="53"/>
      <c r="T182" s="53"/>
      <c r="U182" s="150"/>
      <c r="V182" s="893"/>
      <c r="W182" s="893"/>
    </row>
    <row r="183" spans="1:23" s="151" customFormat="1" ht="22.5" customHeight="1">
      <c r="A183" s="887"/>
      <c r="B183" s="139" t="s">
        <v>1436</v>
      </c>
      <c r="C183" s="139"/>
      <c r="D183" s="139"/>
      <c r="E183" s="154"/>
      <c r="F183" s="53"/>
      <c r="H183" s="53"/>
      <c r="I183" s="139"/>
      <c r="J183" s="139"/>
      <c r="K183" s="139"/>
      <c r="L183" s="139"/>
      <c r="M183" s="139"/>
      <c r="N183" s="53"/>
      <c r="O183" s="53"/>
      <c r="P183" s="138"/>
      <c r="Q183" s="53"/>
      <c r="R183" s="53"/>
      <c r="S183" s="53"/>
      <c r="T183" s="53"/>
      <c r="U183" s="150"/>
      <c r="V183" s="893"/>
      <c r="W183" s="893"/>
    </row>
    <row r="184" spans="1:23" s="151" customFormat="1" ht="22.5" customHeight="1">
      <c r="A184" s="887"/>
      <c r="B184" s="139" t="s">
        <v>926</v>
      </c>
      <c r="C184" s="139"/>
      <c r="D184" s="139"/>
      <c r="E184" s="154"/>
      <c r="F184" s="53"/>
      <c r="H184" s="53"/>
      <c r="I184" s="139"/>
      <c r="J184" s="139"/>
      <c r="K184" s="139"/>
      <c r="L184" s="139"/>
      <c r="M184" s="139"/>
      <c r="N184" s="53"/>
      <c r="O184" s="53"/>
      <c r="P184" s="138"/>
      <c r="Q184" s="53"/>
      <c r="R184" s="53"/>
      <c r="S184" s="53"/>
      <c r="T184" s="53"/>
      <c r="U184" s="150"/>
      <c r="V184" s="893"/>
      <c r="W184" s="893"/>
    </row>
    <row r="185" spans="1:23" s="151" customFormat="1" ht="7.5" customHeight="1">
      <c r="A185" s="887"/>
      <c r="B185" s="139"/>
      <c r="C185" s="139"/>
      <c r="D185" s="139"/>
      <c r="E185" s="154"/>
      <c r="F185" s="53"/>
      <c r="H185" s="53"/>
      <c r="I185" s="139"/>
      <c r="J185" s="139"/>
      <c r="K185" s="139"/>
      <c r="L185" s="139"/>
      <c r="M185" s="139"/>
      <c r="N185" s="53"/>
      <c r="O185" s="53"/>
      <c r="P185" s="138"/>
      <c r="Q185" s="53"/>
      <c r="R185" s="53"/>
      <c r="S185" s="53"/>
      <c r="T185" s="53"/>
      <c r="U185" s="150"/>
      <c r="V185" s="893"/>
      <c r="W185" s="893"/>
    </row>
    <row r="186" spans="1:22" s="23" customFormat="1" ht="22.5" customHeight="1">
      <c r="A186" s="1151"/>
      <c r="B186" s="1151"/>
      <c r="C186" s="1151"/>
      <c r="D186" s="1151"/>
      <c r="E186" s="1151"/>
      <c r="F186" s="1151"/>
      <c r="G186" s="1151"/>
      <c r="H186" s="1151"/>
      <c r="I186" s="1151"/>
      <c r="J186" s="1151"/>
      <c r="K186" s="1151"/>
      <c r="L186" s="1151"/>
      <c r="M186" s="1151"/>
      <c r="N186" s="1151"/>
      <c r="O186" s="1151"/>
      <c r="P186" s="1151"/>
      <c r="Q186" s="1151"/>
      <c r="R186" s="1151"/>
      <c r="S186" s="1151"/>
      <c r="T186" s="1151"/>
      <c r="U186" s="1151"/>
      <c r="V186" s="1151"/>
    </row>
    <row r="187" spans="1:22" s="23" customFormat="1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23" customFormat="1" ht="22.5" customHeight="1">
      <c r="A188" s="38" t="s">
        <v>1572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23" customFormat="1" ht="9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4:22" ht="21.75" customHeight="1">
      <c r="N190" s="10"/>
      <c r="V190" s="10" t="s">
        <v>1337</v>
      </c>
    </row>
    <row r="191" s="23" customFormat="1" ht="22.5" customHeight="1">
      <c r="A191" s="147" t="s">
        <v>620</v>
      </c>
    </row>
    <row r="192" spans="2:23" s="151" customFormat="1" ht="20.25" customHeight="1">
      <c r="B192" s="139"/>
      <c r="E192" s="892"/>
      <c r="F192" s="54"/>
      <c r="H192" s="138"/>
      <c r="I192" s="162"/>
      <c r="J192" s="54"/>
      <c r="K192" s="54"/>
      <c r="N192" s="54"/>
      <c r="O192" s="54"/>
      <c r="P192" s="54"/>
      <c r="Q192" s="138"/>
      <c r="R192" s="162"/>
      <c r="S192" s="162"/>
      <c r="T192" s="53"/>
      <c r="U192" s="150"/>
      <c r="V192" s="886"/>
      <c r="W192" s="886"/>
    </row>
    <row r="193" spans="1:23" s="151" customFormat="1" ht="20.25" customHeight="1">
      <c r="A193" s="148" t="s">
        <v>28</v>
      </c>
      <c r="B193" s="149" t="s">
        <v>959</v>
      </c>
      <c r="C193" s="23"/>
      <c r="D193" s="23"/>
      <c r="E193" s="892"/>
      <c r="F193" s="54"/>
      <c r="H193" s="138"/>
      <c r="I193" s="162"/>
      <c r="J193" s="54"/>
      <c r="K193" s="54"/>
      <c r="N193" s="54"/>
      <c r="O193" s="54"/>
      <c r="P193" s="54"/>
      <c r="Q193" s="138"/>
      <c r="R193" s="162"/>
      <c r="S193" s="162"/>
      <c r="T193" s="53"/>
      <c r="U193" s="150"/>
      <c r="V193" s="886"/>
      <c r="W193" s="886"/>
    </row>
    <row r="194" spans="1:23" s="151" customFormat="1" ht="20.25" customHeight="1">
      <c r="A194" s="148"/>
      <c r="B194" s="149"/>
      <c r="C194" s="889" t="s">
        <v>863</v>
      </c>
      <c r="D194" s="270" t="s">
        <v>963</v>
      </c>
      <c r="E194" s="892"/>
      <c r="F194" s="54"/>
      <c r="H194" s="138"/>
      <c r="I194" s="162"/>
      <c r="J194" s="54"/>
      <c r="K194" s="54"/>
      <c r="N194" s="54"/>
      <c r="O194" s="54"/>
      <c r="P194" s="54"/>
      <c r="Q194" s="138"/>
      <c r="R194" s="162"/>
      <c r="S194" s="162"/>
      <c r="T194" s="53"/>
      <c r="U194" s="150"/>
      <c r="V194" s="886"/>
      <c r="W194" s="886"/>
    </row>
    <row r="195" spans="1:23" s="151" customFormat="1" ht="22.5" customHeight="1">
      <c r="A195" s="887"/>
      <c r="B195" s="894"/>
      <c r="C195" s="20"/>
      <c r="D195" s="896" t="s">
        <v>927</v>
      </c>
      <c r="G195" s="212"/>
      <c r="H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150"/>
      <c r="V195" s="893"/>
      <c r="W195" s="893"/>
    </row>
    <row r="196" spans="1:25" s="151" customFormat="1" ht="22.5" customHeight="1">
      <c r="A196" s="887"/>
      <c r="C196" s="139"/>
      <c r="D196" s="139" t="s">
        <v>1119</v>
      </c>
      <c r="E196" s="154"/>
      <c r="F196" s="53"/>
      <c r="H196" s="53"/>
      <c r="I196" s="53"/>
      <c r="J196" s="139"/>
      <c r="K196" s="139"/>
      <c r="L196" s="139"/>
      <c r="M196" s="154"/>
      <c r="N196" s="53"/>
      <c r="P196" s="53"/>
      <c r="Q196" s="53"/>
      <c r="R196" s="897"/>
      <c r="S196" s="138"/>
      <c r="T196" s="53"/>
      <c r="U196" s="53"/>
      <c r="V196" s="53"/>
      <c r="W196" s="138"/>
      <c r="X196" s="53"/>
      <c r="Y196" s="53"/>
    </row>
    <row r="197" spans="1:23" s="151" customFormat="1" ht="22.5" customHeight="1">
      <c r="A197" s="684"/>
      <c r="B197" s="139" t="s">
        <v>1437</v>
      </c>
      <c r="C197" s="139"/>
      <c r="D197" s="139"/>
      <c r="E197" s="154"/>
      <c r="F197" s="53"/>
      <c r="H197" s="53"/>
      <c r="I197" s="139"/>
      <c r="J197" s="139"/>
      <c r="K197" s="139"/>
      <c r="L197" s="53"/>
      <c r="M197" s="53"/>
      <c r="N197" s="53"/>
      <c r="O197" s="138"/>
      <c r="P197" s="53"/>
      <c r="Q197" s="53"/>
      <c r="R197" s="53"/>
      <c r="S197" s="898"/>
      <c r="T197" s="53"/>
      <c r="U197" s="150"/>
      <c r="V197" s="893"/>
      <c r="W197" s="893"/>
    </row>
    <row r="198" spans="1:23" s="151" customFormat="1" ht="22.5" customHeight="1">
      <c r="A198" s="684"/>
      <c r="B198" s="20" t="s">
        <v>928</v>
      </c>
      <c r="C198" s="139"/>
      <c r="D198" s="139"/>
      <c r="E198" s="154"/>
      <c r="F198" s="53"/>
      <c r="H198" s="53"/>
      <c r="I198" s="139"/>
      <c r="J198" s="139"/>
      <c r="K198" s="139"/>
      <c r="L198" s="53"/>
      <c r="M198" s="53"/>
      <c r="N198" s="53"/>
      <c r="O198" s="138"/>
      <c r="P198" s="53"/>
      <c r="Q198" s="53"/>
      <c r="R198" s="53"/>
      <c r="S198" s="898"/>
      <c r="T198" s="53"/>
      <c r="U198" s="150"/>
      <c r="V198" s="893"/>
      <c r="W198" s="893"/>
    </row>
    <row r="199" spans="2:23" s="151" customFormat="1" ht="22.5" customHeight="1">
      <c r="B199" s="139"/>
      <c r="C199" s="139"/>
      <c r="D199" s="62" t="s">
        <v>929</v>
      </c>
      <c r="E199" s="154"/>
      <c r="H199" s="53"/>
      <c r="I199" s="139"/>
      <c r="J199" s="139"/>
      <c r="K199" s="139"/>
      <c r="L199" s="53"/>
      <c r="M199" s="53"/>
      <c r="N199" s="53"/>
      <c r="O199" s="138"/>
      <c r="P199" s="53"/>
      <c r="Q199" s="53"/>
      <c r="R199" s="53"/>
      <c r="S199" s="898"/>
      <c r="T199" s="53"/>
      <c r="U199" s="150"/>
      <c r="V199" s="893"/>
      <c r="W199" s="893"/>
    </row>
    <row r="200" spans="3:23" s="151" customFormat="1" ht="22.5" customHeight="1">
      <c r="C200" s="139"/>
      <c r="D200" s="139" t="s">
        <v>1120</v>
      </c>
      <c r="E200" s="139"/>
      <c r="F200" s="139"/>
      <c r="G200" s="154"/>
      <c r="H200" s="53"/>
      <c r="I200" s="139"/>
      <c r="J200" s="139"/>
      <c r="K200" s="139"/>
      <c r="L200" s="53"/>
      <c r="M200" s="53"/>
      <c r="N200" s="53"/>
      <c r="O200" s="138"/>
      <c r="P200" s="53"/>
      <c r="Q200" s="53"/>
      <c r="R200" s="53"/>
      <c r="S200" s="898"/>
      <c r="T200" s="53"/>
      <c r="U200" s="150"/>
      <c r="V200" s="893"/>
      <c r="W200" s="893"/>
    </row>
    <row r="201" spans="2:23" s="151" customFormat="1" ht="22.5" customHeight="1">
      <c r="B201" s="139" t="s">
        <v>930</v>
      </c>
      <c r="C201" s="139"/>
      <c r="D201" s="139"/>
      <c r="E201" s="154"/>
      <c r="F201" s="53"/>
      <c r="H201" s="53"/>
      <c r="I201" s="139"/>
      <c r="J201" s="139"/>
      <c r="K201" s="139"/>
      <c r="L201" s="53"/>
      <c r="M201" s="53"/>
      <c r="N201" s="53"/>
      <c r="O201" s="138"/>
      <c r="P201" s="53"/>
      <c r="Q201" s="53"/>
      <c r="R201" s="53"/>
      <c r="S201" s="898"/>
      <c r="T201" s="53"/>
      <c r="U201" s="150"/>
      <c r="V201" s="893"/>
      <c r="W201" s="893"/>
    </row>
    <row r="202" spans="2:23" s="151" customFormat="1" ht="22.5" customHeight="1">
      <c r="B202" s="26" t="s">
        <v>1438</v>
      </c>
      <c r="C202" s="26"/>
      <c r="D202" s="26"/>
      <c r="E202" s="26"/>
      <c r="F202" s="26"/>
      <c r="G202" s="9"/>
      <c r="H202" s="53"/>
      <c r="I202" s="139"/>
      <c r="J202" s="139"/>
      <c r="K202" s="139"/>
      <c r="L202" s="53"/>
      <c r="M202" s="53"/>
      <c r="N202" s="53"/>
      <c r="O202" s="138"/>
      <c r="P202" s="53"/>
      <c r="Q202" s="53"/>
      <c r="R202" s="53"/>
      <c r="S202" s="898"/>
      <c r="T202" s="53"/>
      <c r="U202" s="150"/>
      <c r="V202" s="893"/>
      <c r="W202" s="893"/>
    </row>
    <row r="203" spans="2:23" s="151" customFormat="1" ht="22.5" customHeight="1">
      <c r="B203" s="26" t="s">
        <v>931</v>
      </c>
      <c r="C203" s="26"/>
      <c r="D203" s="26"/>
      <c r="E203" s="9"/>
      <c r="F203" s="53"/>
      <c r="G203" s="26"/>
      <c r="H203" s="53"/>
      <c r="I203" s="139"/>
      <c r="J203" s="139"/>
      <c r="K203" s="139"/>
      <c r="L203" s="53"/>
      <c r="M203" s="53"/>
      <c r="N203" s="53"/>
      <c r="O203" s="138"/>
      <c r="P203" s="53"/>
      <c r="Q203" s="53"/>
      <c r="R203" s="53"/>
      <c r="S203" s="898"/>
      <c r="T203" s="53"/>
      <c r="U203" s="150"/>
      <c r="V203" s="893"/>
      <c r="W203" s="893"/>
    </row>
    <row r="204" spans="2:23" s="151" customFormat="1" ht="22.5" customHeight="1">
      <c r="B204" s="26" t="s">
        <v>1121</v>
      </c>
      <c r="C204" s="26"/>
      <c r="D204" s="26"/>
      <c r="E204" s="26"/>
      <c r="F204" s="26"/>
      <c r="G204" s="9"/>
      <c r="H204" s="53"/>
      <c r="I204" s="139"/>
      <c r="J204" s="139"/>
      <c r="K204" s="139"/>
      <c r="L204" s="53"/>
      <c r="M204" s="53"/>
      <c r="N204" s="53"/>
      <c r="O204" s="138"/>
      <c r="P204" s="53"/>
      <c r="Q204" s="53"/>
      <c r="R204" s="53"/>
      <c r="S204" s="898"/>
      <c r="T204" s="53"/>
      <c r="U204" s="150"/>
      <c r="V204" s="893"/>
      <c r="W204" s="893"/>
    </row>
    <row r="205" spans="2:23" s="151" customFormat="1" ht="22.5" customHeight="1">
      <c r="B205" s="26" t="s">
        <v>1122</v>
      </c>
      <c r="C205" s="26"/>
      <c r="D205" s="26"/>
      <c r="E205" s="9"/>
      <c r="F205" s="53"/>
      <c r="G205" s="26"/>
      <c r="H205" s="53"/>
      <c r="I205" s="139"/>
      <c r="J205" s="139"/>
      <c r="K205" s="139"/>
      <c r="L205" s="53"/>
      <c r="M205" s="53"/>
      <c r="N205" s="53"/>
      <c r="O205" s="138"/>
      <c r="P205" s="53"/>
      <c r="Q205" s="53"/>
      <c r="R205" s="53"/>
      <c r="S205" s="898"/>
      <c r="T205" s="53"/>
      <c r="U205" s="150"/>
      <c r="V205" s="893"/>
      <c r="W205" s="893"/>
    </row>
    <row r="206" spans="2:23" s="151" customFormat="1" ht="22.5" customHeight="1">
      <c r="B206" s="26" t="s">
        <v>1439</v>
      </c>
      <c r="C206" s="26"/>
      <c r="D206" s="26"/>
      <c r="E206" s="26"/>
      <c r="F206" s="26"/>
      <c r="G206" s="9"/>
      <c r="H206" s="53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53"/>
      <c r="U206" s="150"/>
      <c r="V206" s="893"/>
      <c r="W206" s="893"/>
    </row>
    <row r="207" spans="1:23" s="151" customFormat="1" ht="22.5" customHeight="1">
      <c r="A207" s="20"/>
      <c r="B207" s="139" t="s">
        <v>1440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53"/>
      <c r="U207" s="150"/>
      <c r="V207" s="893"/>
      <c r="W207" s="893"/>
    </row>
    <row r="208" spans="1:23" s="151" customFormat="1" ht="22.5" customHeight="1">
      <c r="A208" s="20"/>
      <c r="B208" s="139" t="s">
        <v>1441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53"/>
      <c r="U208" s="150"/>
      <c r="V208" s="893"/>
      <c r="W208" s="893"/>
    </row>
    <row r="209" spans="1:23" s="151" customFormat="1" ht="22.5" customHeight="1">
      <c r="A209" s="20"/>
      <c r="B209" s="139"/>
      <c r="C209" s="139"/>
      <c r="D209" s="62" t="s">
        <v>932</v>
      </c>
      <c r="E209" s="154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53"/>
      <c r="U209" s="150"/>
      <c r="V209" s="893"/>
      <c r="W209" s="893"/>
    </row>
    <row r="210" spans="1:23" s="151" customFormat="1" ht="22.5" customHeight="1">
      <c r="A210" s="20"/>
      <c r="C210" s="26"/>
      <c r="D210" s="26" t="s">
        <v>1442</v>
      </c>
      <c r="E210" s="9"/>
      <c r="F210" s="53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53"/>
      <c r="U210" s="150"/>
      <c r="V210" s="893"/>
      <c r="W210" s="893"/>
    </row>
    <row r="211" spans="1:23" s="151" customFormat="1" ht="22.5" customHeight="1">
      <c r="A211" s="20"/>
      <c r="B211" s="139" t="s">
        <v>933</v>
      </c>
      <c r="C211" s="26"/>
      <c r="D211" s="26"/>
      <c r="E211" s="9"/>
      <c r="F211" s="53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53"/>
      <c r="U211" s="150"/>
      <c r="V211" s="893"/>
      <c r="W211" s="893"/>
    </row>
    <row r="212" spans="1:23" s="151" customFormat="1" ht="22.5" customHeight="1">
      <c r="A212" s="20"/>
      <c r="B212" s="26"/>
      <c r="C212" s="26"/>
      <c r="D212" s="62" t="s">
        <v>934</v>
      </c>
      <c r="E212" s="9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53"/>
      <c r="U212" s="150"/>
      <c r="V212" s="893"/>
      <c r="W212" s="893"/>
    </row>
    <row r="213" spans="1:23" s="151" customFormat="1" ht="22.5" customHeight="1">
      <c r="A213" s="20"/>
      <c r="C213" s="139"/>
      <c r="D213" s="139" t="s">
        <v>1123</v>
      </c>
      <c r="E213" s="154"/>
      <c r="F213" s="53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53"/>
      <c r="U213" s="150"/>
      <c r="V213" s="893"/>
      <c r="W213" s="893"/>
    </row>
    <row r="214" spans="1:23" s="151" customFormat="1" ht="22.5" customHeight="1">
      <c r="A214" s="20"/>
      <c r="B214" s="251" t="s">
        <v>1124</v>
      </c>
      <c r="C214" s="252"/>
      <c r="D214" s="251"/>
      <c r="E214" s="251"/>
      <c r="F214" s="251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53"/>
      <c r="U214" s="150"/>
      <c r="V214" s="893"/>
      <c r="W214" s="893"/>
    </row>
    <row r="215" spans="1:23" s="151" customFormat="1" ht="22.5" customHeight="1">
      <c r="A215" s="20"/>
      <c r="B215" s="251" t="s">
        <v>114</v>
      </c>
      <c r="C215" s="252"/>
      <c r="D215" s="251"/>
      <c r="E215" s="251"/>
      <c r="F215" s="251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53"/>
      <c r="U215" s="150"/>
      <c r="V215" s="893"/>
      <c r="W215" s="893"/>
    </row>
    <row r="216" spans="1:23" s="151" customFormat="1" ht="22.5" customHeight="1">
      <c r="A216" s="20"/>
      <c r="B216" s="251"/>
      <c r="C216" s="252"/>
      <c r="D216" s="899" t="s">
        <v>935</v>
      </c>
      <c r="E216" s="251"/>
      <c r="G216" s="26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53"/>
      <c r="U216" s="150"/>
      <c r="V216" s="893"/>
      <c r="W216" s="893"/>
    </row>
    <row r="217" spans="1:23" s="151" customFormat="1" ht="22.5" customHeight="1">
      <c r="A217" s="20"/>
      <c r="B217" s="228"/>
      <c r="C217" s="229"/>
      <c r="D217" s="228" t="s">
        <v>1125</v>
      </c>
      <c r="E217" s="228"/>
      <c r="F217" s="228"/>
      <c r="G217" s="9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53"/>
      <c r="U217" s="150"/>
      <c r="V217" s="893"/>
      <c r="W217" s="893"/>
    </row>
    <row r="218" spans="1:23" s="151" customFormat="1" ht="22.5" customHeight="1">
      <c r="A218" s="20"/>
      <c r="B218" s="24" t="s">
        <v>936</v>
      </c>
      <c r="C218" s="229"/>
      <c r="D218" s="228"/>
      <c r="E218" s="228"/>
      <c r="F218" s="228"/>
      <c r="G218" s="9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53"/>
      <c r="U218" s="150"/>
      <c r="V218" s="893"/>
      <c r="W218" s="893"/>
    </row>
    <row r="219" spans="1:23" s="151" customFormat="1" ht="22.5" customHeight="1">
      <c r="A219" s="20"/>
      <c r="B219" s="24" t="s">
        <v>937</v>
      </c>
      <c r="C219" s="229"/>
      <c r="D219" s="228"/>
      <c r="E219" s="228"/>
      <c r="F219" s="228"/>
      <c r="G219" s="9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53"/>
      <c r="U219" s="150"/>
      <c r="V219" s="893"/>
      <c r="W219" s="893"/>
    </row>
    <row r="220" spans="1:23" s="151" customFormat="1" ht="22.5" customHeight="1">
      <c r="A220" s="20"/>
      <c r="B220" s="24" t="s">
        <v>938</v>
      </c>
      <c r="C220" s="229"/>
      <c r="D220" s="228"/>
      <c r="E220" s="228"/>
      <c r="F220" s="228"/>
      <c r="G220" s="9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53"/>
      <c r="U220" s="150"/>
      <c r="V220" s="893"/>
      <c r="W220" s="893"/>
    </row>
    <row r="221" spans="1:23" s="151" customFormat="1" ht="19.5" customHeight="1">
      <c r="A221" s="20"/>
      <c r="B221" s="24"/>
      <c r="C221" s="229"/>
      <c r="D221" s="228"/>
      <c r="E221" s="228"/>
      <c r="F221" s="228"/>
      <c r="G221" s="9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53"/>
      <c r="U221" s="150"/>
      <c r="V221" s="893"/>
      <c r="W221" s="893"/>
    </row>
    <row r="222" spans="1:23" s="151" customFormat="1" ht="22.5" customHeight="1">
      <c r="A222" s="20"/>
      <c r="B222" s="24"/>
      <c r="C222" s="229"/>
      <c r="D222" s="228"/>
      <c r="E222" s="228"/>
      <c r="F222" s="228"/>
      <c r="G222" s="9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53"/>
      <c r="U222" s="150"/>
      <c r="V222" s="893"/>
      <c r="W222" s="893"/>
    </row>
    <row r="223" spans="1:22" s="23" customFormat="1" ht="22.5" customHeight="1">
      <c r="A223" s="1151"/>
      <c r="B223" s="1151"/>
      <c r="C223" s="1151"/>
      <c r="D223" s="1151"/>
      <c r="E223" s="1151"/>
      <c r="F223" s="1151"/>
      <c r="G223" s="1151"/>
      <c r="H223" s="1151"/>
      <c r="I223" s="1151"/>
      <c r="J223" s="1151"/>
      <c r="K223" s="1151"/>
      <c r="L223" s="1151"/>
      <c r="M223" s="1151"/>
      <c r="N223" s="1151"/>
      <c r="O223" s="1151"/>
      <c r="P223" s="1151"/>
      <c r="Q223" s="1151"/>
      <c r="R223" s="1151"/>
      <c r="S223" s="1151"/>
      <c r="T223" s="1151"/>
      <c r="U223" s="1151"/>
      <c r="V223" s="1151"/>
    </row>
    <row r="224" spans="1:22" s="23" customFormat="1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23" customFormat="1" ht="22.5" customHeight="1">
      <c r="A225" s="38" t="s">
        <v>1572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23" customFormat="1" ht="2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4:22" ht="21.75" customHeight="1">
      <c r="N227" s="10"/>
      <c r="V227" s="10" t="s">
        <v>1338</v>
      </c>
    </row>
    <row r="228" s="23" customFormat="1" ht="24.75" customHeight="1">
      <c r="A228" s="147" t="s">
        <v>620</v>
      </c>
    </row>
    <row r="229" spans="2:23" s="151" customFormat="1" ht="22.5" customHeight="1">
      <c r="B229" s="139"/>
      <c r="E229" s="892"/>
      <c r="F229" s="54"/>
      <c r="H229" s="138"/>
      <c r="I229" s="162"/>
      <c r="J229" s="54"/>
      <c r="K229" s="54"/>
      <c r="N229" s="54"/>
      <c r="O229" s="54"/>
      <c r="P229" s="54"/>
      <c r="Q229" s="138"/>
      <c r="R229" s="162"/>
      <c r="S229" s="162"/>
      <c r="T229" s="53"/>
      <c r="U229" s="150"/>
      <c r="V229" s="886"/>
      <c r="W229" s="886"/>
    </row>
    <row r="230" spans="1:23" s="151" customFormat="1" ht="22.5" customHeight="1">
      <c r="A230" s="148" t="s">
        <v>28</v>
      </c>
      <c r="B230" s="149" t="s">
        <v>959</v>
      </c>
      <c r="C230" s="23"/>
      <c r="D230" s="23"/>
      <c r="E230" s="892"/>
      <c r="F230" s="54"/>
      <c r="H230" s="138"/>
      <c r="I230" s="162"/>
      <c r="J230" s="54"/>
      <c r="K230" s="54"/>
      <c r="N230" s="54"/>
      <c r="O230" s="54"/>
      <c r="P230" s="54"/>
      <c r="Q230" s="138"/>
      <c r="R230" s="162"/>
      <c r="S230" s="162"/>
      <c r="T230" s="53"/>
      <c r="U230" s="150"/>
      <c r="V230" s="886"/>
      <c r="W230" s="886"/>
    </row>
    <row r="231" spans="1:23" s="151" customFormat="1" ht="22.5" customHeight="1">
      <c r="A231" s="148"/>
      <c r="B231" s="149"/>
      <c r="C231" s="889" t="s">
        <v>863</v>
      </c>
      <c r="D231" s="270" t="s">
        <v>963</v>
      </c>
      <c r="E231" s="892"/>
      <c r="F231" s="54"/>
      <c r="H231" s="138"/>
      <c r="I231" s="162"/>
      <c r="J231" s="54"/>
      <c r="K231" s="54"/>
      <c r="N231" s="54"/>
      <c r="O231" s="54"/>
      <c r="P231" s="54"/>
      <c r="Q231" s="138"/>
      <c r="R231" s="162"/>
      <c r="S231" s="162"/>
      <c r="T231" s="53"/>
      <c r="U231" s="150"/>
      <c r="V231" s="886"/>
      <c r="W231" s="886"/>
    </row>
    <row r="232" spans="1:23" s="151" customFormat="1" ht="22.5" customHeight="1">
      <c r="A232" s="684"/>
      <c r="B232" s="228"/>
      <c r="C232" s="229"/>
      <c r="D232" s="899" t="s">
        <v>939</v>
      </c>
      <c r="E232" s="228"/>
      <c r="G232" s="9"/>
      <c r="H232" s="53"/>
      <c r="I232" s="26"/>
      <c r="J232" s="53"/>
      <c r="K232" s="53"/>
      <c r="L232" s="53"/>
      <c r="M232" s="53"/>
      <c r="N232" s="53"/>
      <c r="O232" s="53"/>
      <c r="P232" s="53"/>
      <c r="Q232" s="138"/>
      <c r="R232" s="53"/>
      <c r="S232" s="898"/>
      <c r="T232" s="53"/>
      <c r="U232" s="150"/>
      <c r="V232" s="893"/>
      <c r="W232" s="893"/>
    </row>
    <row r="233" spans="1:23" s="151" customFormat="1" ht="22.5" customHeight="1">
      <c r="A233" s="684"/>
      <c r="B233" s="228"/>
      <c r="C233" s="229"/>
      <c r="D233" s="24" t="s">
        <v>1126</v>
      </c>
      <c r="E233" s="228"/>
      <c r="F233" s="228"/>
      <c r="G233" s="9"/>
      <c r="H233" s="53"/>
      <c r="I233" s="138"/>
      <c r="J233" s="53"/>
      <c r="K233" s="53"/>
      <c r="L233" s="53"/>
      <c r="M233" s="53"/>
      <c r="N233" s="53"/>
      <c r="O233" s="53"/>
      <c r="P233" s="53"/>
      <c r="Q233" s="898"/>
      <c r="R233" s="53"/>
      <c r="S233" s="898"/>
      <c r="T233" s="53"/>
      <c r="U233" s="150"/>
      <c r="V233" s="893"/>
      <c r="W233" s="893"/>
    </row>
    <row r="234" spans="1:23" s="151" customFormat="1" ht="22.5" customHeight="1">
      <c r="A234" s="684"/>
      <c r="B234" s="24" t="s">
        <v>940</v>
      </c>
      <c r="C234" s="229"/>
      <c r="D234" s="228"/>
      <c r="E234" s="228"/>
      <c r="F234" s="228"/>
      <c r="G234" s="9"/>
      <c r="H234" s="53"/>
      <c r="I234" s="138"/>
      <c r="J234" s="53"/>
      <c r="K234" s="53"/>
      <c r="L234" s="53"/>
      <c r="M234" s="53"/>
      <c r="N234" s="53"/>
      <c r="O234" s="53"/>
      <c r="P234" s="53"/>
      <c r="Q234" s="898"/>
      <c r="R234" s="53"/>
      <c r="S234" s="898"/>
      <c r="T234" s="53"/>
      <c r="U234" s="150"/>
      <c r="V234" s="893"/>
      <c r="W234" s="893"/>
    </row>
    <row r="235" spans="1:23" s="151" customFormat="1" ht="22.5" customHeight="1">
      <c r="A235" s="684"/>
      <c r="B235" s="24" t="s">
        <v>1127</v>
      </c>
      <c r="C235" s="229"/>
      <c r="D235" s="228"/>
      <c r="E235" s="228"/>
      <c r="F235" s="228"/>
      <c r="G235" s="9"/>
      <c r="H235" s="53"/>
      <c r="I235" s="138"/>
      <c r="J235" s="53"/>
      <c r="K235" s="53"/>
      <c r="L235" s="53"/>
      <c r="M235" s="53"/>
      <c r="N235" s="53"/>
      <c r="O235" s="53"/>
      <c r="P235" s="53"/>
      <c r="Q235" s="898"/>
      <c r="R235" s="53"/>
      <c r="S235" s="898"/>
      <c r="T235" s="53"/>
      <c r="U235" s="150"/>
      <c r="V235" s="893"/>
      <c r="W235" s="893"/>
    </row>
    <row r="236" spans="1:23" s="151" customFormat="1" ht="22.5" customHeight="1">
      <c r="A236" s="684"/>
      <c r="B236" s="24" t="s">
        <v>941</v>
      </c>
      <c r="C236" s="229"/>
      <c r="D236" s="228"/>
      <c r="E236" s="228"/>
      <c r="F236" s="228"/>
      <c r="G236" s="9"/>
      <c r="H236" s="53"/>
      <c r="I236" s="138"/>
      <c r="J236" s="53"/>
      <c r="K236" s="53"/>
      <c r="L236" s="53"/>
      <c r="M236" s="53"/>
      <c r="N236" s="53"/>
      <c r="O236" s="53"/>
      <c r="P236" s="53"/>
      <c r="Q236" s="898"/>
      <c r="R236" s="53"/>
      <c r="S236" s="898"/>
      <c r="T236" s="53"/>
      <c r="U236" s="150"/>
      <c r="V236" s="893"/>
      <c r="W236" s="893"/>
    </row>
    <row r="237" spans="1:23" s="151" customFormat="1" ht="22.5" customHeight="1">
      <c r="A237" s="684"/>
      <c r="B237" s="228"/>
      <c r="C237" s="229"/>
      <c r="D237" s="900" t="s">
        <v>942</v>
      </c>
      <c r="E237" s="228"/>
      <c r="G237" s="9"/>
      <c r="H237" s="53"/>
      <c r="I237" s="26"/>
      <c r="J237" s="228"/>
      <c r="K237" s="229"/>
      <c r="L237" s="24"/>
      <c r="M237" s="228"/>
      <c r="N237" s="228"/>
      <c r="O237" s="9"/>
      <c r="P237" s="53"/>
      <c r="Q237" s="138"/>
      <c r="R237" s="53"/>
      <c r="S237" s="898"/>
      <c r="T237" s="53"/>
      <c r="U237" s="150"/>
      <c r="V237" s="893"/>
      <c r="W237" s="893"/>
    </row>
    <row r="238" spans="1:23" s="151" customFormat="1" ht="22.5" customHeight="1">
      <c r="A238" s="684"/>
      <c r="B238" s="24"/>
      <c r="C238" s="229"/>
      <c r="D238" s="228" t="s">
        <v>943</v>
      </c>
      <c r="E238" s="228"/>
      <c r="F238" s="228"/>
      <c r="G238" s="9"/>
      <c r="H238" s="53"/>
      <c r="I238" s="138"/>
      <c r="J238" s="24"/>
      <c r="K238" s="229"/>
      <c r="L238" s="228"/>
      <c r="M238" s="228"/>
      <c r="N238" s="228"/>
      <c r="O238" s="9"/>
      <c r="P238" s="53"/>
      <c r="Q238" s="138"/>
      <c r="R238" s="53"/>
      <c r="S238" s="898"/>
      <c r="T238" s="53"/>
      <c r="U238" s="150"/>
      <c r="V238" s="893"/>
      <c r="W238" s="893"/>
    </row>
    <row r="239" spans="1:23" s="151" customFormat="1" ht="22.5" customHeight="1">
      <c r="A239" s="684"/>
      <c r="B239" s="24" t="s">
        <v>1128</v>
      </c>
      <c r="C239" s="229"/>
      <c r="D239" s="228"/>
      <c r="E239" s="228"/>
      <c r="F239" s="228"/>
      <c r="G239" s="9"/>
      <c r="H239" s="53"/>
      <c r="I239" s="138"/>
      <c r="J239" s="24"/>
      <c r="K239" s="229"/>
      <c r="L239" s="228"/>
      <c r="M239" s="228"/>
      <c r="N239" s="228"/>
      <c r="O239" s="9"/>
      <c r="P239" s="53"/>
      <c r="Q239" s="138"/>
      <c r="R239" s="53"/>
      <c r="S239" s="898"/>
      <c r="T239" s="53"/>
      <c r="U239" s="150"/>
      <c r="V239" s="893"/>
      <c r="W239" s="893"/>
    </row>
    <row r="240" spans="1:23" s="151" customFormat="1" ht="22.5" customHeight="1">
      <c r="A240" s="684"/>
      <c r="B240" s="24" t="s">
        <v>933</v>
      </c>
      <c r="C240" s="229"/>
      <c r="D240" s="228"/>
      <c r="E240" s="228"/>
      <c r="F240" s="228"/>
      <c r="G240" s="9"/>
      <c r="H240" s="53"/>
      <c r="I240" s="138"/>
      <c r="J240" s="24"/>
      <c r="K240" s="229"/>
      <c r="L240" s="228"/>
      <c r="M240" s="228"/>
      <c r="N240" s="228"/>
      <c r="O240" s="9"/>
      <c r="P240" s="53"/>
      <c r="Q240" s="138"/>
      <c r="R240" s="53"/>
      <c r="S240" s="898"/>
      <c r="T240" s="53"/>
      <c r="U240" s="150"/>
      <c r="V240" s="893"/>
      <c r="W240" s="893"/>
    </row>
    <row r="241" spans="1:23" s="151" customFormat="1" ht="22.5" customHeight="1">
      <c r="A241" s="684"/>
      <c r="B241" s="228"/>
      <c r="C241" s="229"/>
      <c r="D241" s="901" t="s">
        <v>944</v>
      </c>
      <c r="E241" s="228"/>
      <c r="G241" s="9"/>
      <c r="H241" s="53"/>
      <c r="I241" s="26"/>
      <c r="J241" s="53"/>
      <c r="K241" s="53"/>
      <c r="L241" s="53"/>
      <c r="M241" s="53"/>
      <c r="N241" s="53"/>
      <c r="O241" s="53"/>
      <c r="P241" s="53"/>
      <c r="Q241" s="898"/>
      <c r="R241" s="53"/>
      <c r="S241" s="898"/>
      <c r="T241" s="53"/>
      <c r="U241" s="150"/>
      <c r="V241" s="893"/>
      <c r="W241" s="893"/>
    </row>
    <row r="242" spans="1:23" s="151" customFormat="1" ht="22.5" customHeight="1">
      <c r="A242" s="684"/>
      <c r="B242" s="228"/>
      <c r="C242" s="229"/>
      <c r="D242" s="24" t="s">
        <v>945</v>
      </c>
      <c r="E242" s="228"/>
      <c r="F242" s="228"/>
      <c r="G242" s="9"/>
      <c r="H242" s="53"/>
      <c r="I242" s="138"/>
      <c r="J242" s="53"/>
      <c r="K242" s="53"/>
      <c r="L242" s="53"/>
      <c r="M242" s="53"/>
      <c r="N242" s="53"/>
      <c r="O242" s="53"/>
      <c r="P242" s="53"/>
      <c r="Q242" s="898"/>
      <c r="R242" s="53"/>
      <c r="S242" s="898"/>
      <c r="T242" s="53"/>
      <c r="U242" s="150"/>
      <c r="V242" s="893"/>
      <c r="W242" s="893"/>
    </row>
    <row r="243" spans="1:23" s="151" customFormat="1" ht="22.5" customHeight="1">
      <c r="A243" s="684"/>
      <c r="B243" s="24" t="s">
        <v>946</v>
      </c>
      <c r="C243" s="229"/>
      <c r="D243" s="228"/>
      <c r="E243" s="228"/>
      <c r="F243" s="228"/>
      <c r="G243" s="9"/>
      <c r="H243" s="53"/>
      <c r="I243" s="138"/>
      <c r="J243" s="53"/>
      <c r="K243" s="53"/>
      <c r="L243" s="53"/>
      <c r="M243" s="53"/>
      <c r="N243" s="53"/>
      <c r="O243" s="53"/>
      <c r="P243" s="53"/>
      <c r="Q243" s="898"/>
      <c r="R243" s="53"/>
      <c r="S243" s="898"/>
      <c r="T243" s="53"/>
      <c r="U243" s="150"/>
      <c r="V243" s="893"/>
      <c r="W243" s="893"/>
    </row>
    <row r="244" spans="1:23" s="151" customFormat="1" ht="22.5" customHeight="1">
      <c r="A244" s="684"/>
      <c r="B244" s="24" t="s">
        <v>947</v>
      </c>
      <c r="C244" s="229"/>
      <c r="D244" s="228"/>
      <c r="E244" s="228"/>
      <c r="F244" s="228"/>
      <c r="G244" s="9"/>
      <c r="H244" s="53"/>
      <c r="I244" s="138"/>
      <c r="J244" s="53"/>
      <c r="K244" s="53"/>
      <c r="L244" s="53"/>
      <c r="M244" s="53"/>
      <c r="N244" s="53"/>
      <c r="O244" s="53"/>
      <c r="P244" s="53"/>
      <c r="Q244" s="898"/>
      <c r="R244" s="53"/>
      <c r="S244" s="898"/>
      <c r="T244" s="53"/>
      <c r="U244" s="150"/>
      <c r="V244" s="893"/>
      <c r="W244" s="893"/>
    </row>
    <row r="245" spans="1:23" s="151" customFormat="1" ht="22.5" customHeight="1">
      <c r="A245" s="684"/>
      <c r="B245" s="902" t="s">
        <v>948</v>
      </c>
      <c r="C245" s="229"/>
      <c r="D245" s="228"/>
      <c r="E245" s="228"/>
      <c r="F245" s="228"/>
      <c r="G245" s="9"/>
      <c r="H245" s="53"/>
      <c r="I245" s="138"/>
      <c r="J245" s="53"/>
      <c r="K245" s="53"/>
      <c r="L245" s="53"/>
      <c r="M245" s="53"/>
      <c r="N245" s="53"/>
      <c r="O245" s="53"/>
      <c r="P245" s="53"/>
      <c r="Q245" s="898"/>
      <c r="R245" s="53"/>
      <c r="S245" s="898"/>
      <c r="T245" s="53"/>
      <c r="U245" s="150"/>
      <c r="V245" s="893"/>
      <c r="W245" s="893"/>
    </row>
    <row r="246" spans="1:23" s="151" customFormat="1" ht="22.5" customHeight="1">
      <c r="A246" s="684"/>
      <c r="B246" s="902" t="s">
        <v>926</v>
      </c>
      <c r="C246" s="229"/>
      <c r="D246" s="228"/>
      <c r="E246" s="228"/>
      <c r="F246" s="228"/>
      <c r="G246" s="9"/>
      <c r="H246" s="53"/>
      <c r="I246" s="138"/>
      <c r="J246" s="53"/>
      <c r="K246" s="53"/>
      <c r="L246" s="53"/>
      <c r="M246" s="53"/>
      <c r="N246" s="53"/>
      <c r="O246" s="53"/>
      <c r="P246" s="53"/>
      <c r="Q246" s="898"/>
      <c r="R246" s="53"/>
      <c r="S246" s="898"/>
      <c r="T246" s="53"/>
      <c r="U246" s="150"/>
      <c r="V246" s="893"/>
      <c r="W246" s="893"/>
    </row>
    <row r="247" spans="1:23" s="151" customFormat="1" ht="22.5" customHeight="1">
      <c r="A247" s="684"/>
      <c r="B247" s="902"/>
      <c r="C247" s="229"/>
      <c r="D247" s="899" t="s">
        <v>949</v>
      </c>
      <c r="E247" s="228"/>
      <c r="F247" s="228"/>
      <c r="G247" s="9"/>
      <c r="H247" s="53"/>
      <c r="I247" s="138"/>
      <c r="J247" s="53"/>
      <c r="K247" s="53"/>
      <c r="L247" s="53"/>
      <c r="M247" s="53"/>
      <c r="N247" s="53"/>
      <c r="O247" s="53"/>
      <c r="P247" s="53"/>
      <c r="Q247" s="898"/>
      <c r="R247" s="53"/>
      <c r="S247" s="898"/>
      <c r="T247" s="53"/>
      <c r="U247" s="150"/>
      <c r="V247" s="893"/>
      <c r="W247" s="893"/>
    </row>
    <row r="248" spans="1:23" s="151" customFormat="1" ht="22.5" customHeight="1">
      <c r="A248" s="684"/>
      <c r="B248" s="902"/>
      <c r="C248" s="229"/>
      <c r="D248" s="24" t="s">
        <v>1129</v>
      </c>
      <c r="G248" s="9"/>
      <c r="H248" s="53"/>
      <c r="I248" s="138"/>
      <c r="J248" s="53"/>
      <c r="K248" s="53"/>
      <c r="L248" s="53"/>
      <c r="M248" s="53"/>
      <c r="N248" s="53"/>
      <c r="O248" s="53"/>
      <c r="P248" s="53"/>
      <c r="Q248" s="898"/>
      <c r="R248" s="53"/>
      <c r="S248" s="898"/>
      <c r="T248" s="53"/>
      <c r="U248" s="150"/>
      <c r="V248" s="893"/>
      <c r="W248" s="893"/>
    </row>
    <row r="249" spans="1:23" s="151" customFormat="1" ht="22.5" customHeight="1">
      <c r="A249" s="684"/>
      <c r="B249" s="24" t="s">
        <v>1130</v>
      </c>
      <c r="C249" s="229"/>
      <c r="D249" s="228"/>
      <c r="G249" s="9"/>
      <c r="H249" s="53"/>
      <c r="I249" s="138"/>
      <c r="J249" s="53"/>
      <c r="K249" s="53"/>
      <c r="L249" s="53"/>
      <c r="M249" s="53"/>
      <c r="N249" s="53"/>
      <c r="O249" s="53"/>
      <c r="P249" s="53"/>
      <c r="Q249" s="898"/>
      <c r="R249" s="53"/>
      <c r="S249" s="898"/>
      <c r="T249" s="53"/>
      <c r="U249" s="150"/>
      <c r="V249" s="893"/>
      <c r="W249" s="893"/>
    </row>
    <row r="250" spans="1:23" s="151" customFormat="1" ht="22.5" customHeight="1">
      <c r="A250" s="684"/>
      <c r="B250" s="20" t="s">
        <v>950</v>
      </c>
      <c r="C250" s="20"/>
      <c r="D250" s="20"/>
      <c r="G250" s="9"/>
      <c r="H250" s="53"/>
      <c r="I250" s="138"/>
      <c r="J250" s="53"/>
      <c r="K250" s="53"/>
      <c r="L250" s="53"/>
      <c r="M250" s="53"/>
      <c r="N250" s="53"/>
      <c r="O250" s="53"/>
      <c r="P250" s="53"/>
      <c r="Q250" s="898"/>
      <c r="R250" s="53"/>
      <c r="S250" s="898"/>
      <c r="T250" s="53"/>
      <c r="U250" s="150"/>
      <c r="V250" s="893"/>
      <c r="W250" s="893"/>
    </row>
    <row r="251" spans="1:23" s="151" customFormat="1" ht="22.5" customHeight="1">
      <c r="A251" s="684"/>
      <c r="B251" s="902"/>
      <c r="C251" s="229"/>
      <c r="D251" s="899" t="s">
        <v>951</v>
      </c>
      <c r="E251" s="24"/>
      <c r="F251" s="228"/>
      <c r="G251" s="9"/>
      <c r="H251" s="53"/>
      <c r="I251" s="138"/>
      <c r="J251" s="53"/>
      <c r="K251" s="53"/>
      <c r="L251" s="53"/>
      <c r="M251" s="53"/>
      <c r="N251" s="53"/>
      <c r="O251" s="53"/>
      <c r="P251" s="53"/>
      <c r="Q251" s="898"/>
      <c r="R251" s="53"/>
      <c r="S251" s="898"/>
      <c r="T251" s="53"/>
      <c r="U251" s="150"/>
      <c r="V251" s="893"/>
      <c r="W251" s="893"/>
    </row>
    <row r="252" spans="1:23" s="151" customFormat="1" ht="22.5" customHeight="1">
      <c r="A252" s="684"/>
      <c r="B252" s="902"/>
      <c r="C252" s="229"/>
      <c r="D252" s="24" t="s">
        <v>1131</v>
      </c>
      <c r="F252" s="228"/>
      <c r="G252" s="9"/>
      <c r="H252" s="53"/>
      <c r="I252" s="138"/>
      <c r="J252" s="53"/>
      <c r="K252" s="53"/>
      <c r="L252" s="53"/>
      <c r="M252" s="53"/>
      <c r="N252" s="53"/>
      <c r="O252" s="53"/>
      <c r="P252" s="53"/>
      <c r="Q252" s="898"/>
      <c r="R252" s="53"/>
      <c r="S252" s="898"/>
      <c r="T252" s="53"/>
      <c r="V252" s="24"/>
      <c r="W252" s="893"/>
    </row>
    <row r="253" spans="1:23" s="151" customFormat="1" ht="22.5" customHeight="1">
      <c r="A253" s="684"/>
      <c r="B253" s="902" t="s">
        <v>952</v>
      </c>
      <c r="C253" s="229"/>
      <c r="D253" s="228"/>
      <c r="E253" s="228"/>
      <c r="F253" s="228"/>
      <c r="G253" s="9"/>
      <c r="H253" s="53"/>
      <c r="I253" s="138"/>
      <c r="J253" s="53"/>
      <c r="K253" s="53"/>
      <c r="L253" s="53"/>
      <c r="M253" s="53"/>
      <c r="N253" s="53"/>
      <c r="O253" s="53"/>
      <c r="P253" s="53"/>
      <c r="Q253" s="898"/>
      <c r="R253" s="53"/>
      <c r="S253" s="898"/>
      <c r="T253" s="53"/>
      <c r="U253" s="150"/>
      <c r="V253" s="893"/>
      <c r="W253" s="893"/>
    </row>
    <row r="254" spans="1:23" s="151" customFormat="1" ht="22.5" customHeight="1">
      <c r="A254" s="684"/>
      <c r="B254" s="902" t="s">
        <v>953</v>
      </c>
      <c r="C254" s="229"/>
      <c r="D254" s="228"/>
      <c r="E254" s="228"/>
      <c r="F254" s="228"/>
      <c r="G254" s="9"/>
      <c r="H254" s="53"/>
      <c r="I254" s="138"/>
      <c r="J254" s="53"/>
      <c r="K254" s="53"/>
      <c r="L254" s="53"/>
      <c r="M254" s="53"/>
      <c r="N254" s="53"/>
      <c r="O254" s="53"/>
      <c r="P254" s="53"/>
      <c r="Q254" s="898"/>
      <c r="R254" s="53"/>
      <c r="S254" s="898"/>
      <c r="T254" s="53"/>
      <c r="U254" s="150"/>
      <c r="V254" s="893"/>
      <c r="W254" s="893"/>
    </row>
    <row r="255" spans="1:23" s="151" customFormat="1" ht="22.5" customHeight="1">
      <c r="A255" s="684"/>
      <c r="B255" s="902" t="s">
        <v>1443</v>
      </c>
      <c r="C255" s="229"/>
      <c r="D255" s="228"/>
      <c r="E255" s="228"/>
      <c r="F255" s="228"/>
      <c r="G255" s="9"/>
      <c r="H255" s="53"/>
      <c r="I255" s="138"/>
      <c r="J255" s="53"/>
      <c r="K255" s="53"/>
      <c r="L255" s="53"/>
      <c r="M255" s="53"/>
      <c r="N255" s="53"/>
      <c r="O255" s="53"/>
      <c r="P255" s="53"/>
      <c r="Q255" s="898"/>
      <c r="R255" s="53"/>
      <c r="S255" s="898"/>
      <c r="T255" s="53"/>
      <c r="U255" s="150"/>
      <c r="V255" s="893"/>
      <c r="W255" s="893"/>
    </row>
    <row r="256" spans="1:23" s="151" customFormat="1" ht="22.5" customHeight="1">
      <c r="A256" s="684"/>
      <c r="B256" s="902" t="s">
        <v>954</v>
      </c>
      <c r="C256" s="229"/>
      <c r="D256" s="228"/>
      <c r="E256" s="228"/>
      <c r="F256" s="228"/>
      <c r="G256" s="9"/>
      <c r="H256" s="53"/>
      <c r="I256" s="138"/>
      <c r="J256" s="53"/>
      <c r="K256" s="53"/>
      <c r="L256" s="53"/>
      <c r="M256" s="53"/>
      <c r="N256" s="53"/>
      <c r="O256" s="53"/>
      <c r="P256" s="53"/>
      <c r="Q256" s="898"/>
      <c r="R256" s="53"/>
      <c r="S256" s="898"/>
      <c r="T256" s="53"/>
      <c r="U256" s="150"/>
      <c r="V256" s="893"/>
      <c r="W256" s="893"/>
    </row>
    <row r="257" spans="1:23" s="151" customFormat="1" ht="7.5" customHeight="1">
      <c r="A257" s="684"/>
      <c r="B257" s="902"/>
      <c r="C257" s="229"/>
      <c r="D257" s="24"/>
      <c r="F257" s="24"/>
      <c r="G257" s="9"/>
      <c r="H257" s="53"/>
      <c r="I257" s="138"/>
      <c r="J257" s="53"/>
      <c r="K257" s="53"/>
      <c r="L257" s="53"/>
      <c r="M257" s="53"/>
      <c r="N257" s="53"/>
      <c r="O257" s="53"/>
      <c r="P257" s="53"/>
      <c r="Q257" s="898"/>
      <c r="R257" s="53"/>
      <c r="S257" s="898"/>
      <c r="T257" s="53"/>
      <c r="V257" s="24"/>
      <c r="W257" s="893"/>
    </row>
    <row r="258" spans="1:23" s="151" customFormat="1" ht="17.25" customHeight="1">
      <c r="A258" s="684"/>
      <c r="B258" s="902"/>
      <c r="C258" s="229"/>
      <c r="D258" s="24"/>
      <c r="F258" s="24"/>
      <c r="G258" s="9"/>
      <c r="H258" s="53"/>
      <c r="I258" s="138"/>
      <c r="J258" s="53"/>
      <c r="K258" s="53"/>
      <c r="L258" s="53"/>
      <c r="M258" s="53"/>
      <c r="N258" s="53"/>
      <c r="O258" s="53"/>
      <c r="P258" s="53"/>
      <c r="Q258" s="898"/>
      <c r="R258" s="53"/>
      <c r="S258" s="898"/>
      <c r="T258" s="53"/>
      <c r="U258" s="150"/>
      <c r="V258" s="893"/>
      <c r="W258" s="893"/>
    </row>
    <row r="259" spans="1:23" s="151" customFormat="1" ht="10.5" customHeight="1">
      <c r="A259" s="20"/>
      <c r="B259" s="24"/>
      <c r="C259" s="229"/>
      <c r="D259" s="228"/>
      <c r="E259" s="228"/>
      <c r="F259" s="228"/>
      <c r="G259" s="9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53"/>
      <c r="U259" s="150"/>
      <c r="V259" s="893"/>
      <c r="W259" s="893"/>
    </row>
    <row r="260" spans="1:22" s="23" customFormat="1" ht="22.5" customHeight="1">
      <c r="A260" s="1151"/>
      <c r="B260" s="1151"/>
      <c r="C260" s="1151"/>
      <c r="D260" s="1151"/>
      <c r="E260" s="1151"/>
      <c r="F260" s="1151"/>
      <c r="G260" s="1151"/>
      <c r="H260" s="1151"/>
      <c r="I260" s="1151"/>
      <c r="J260" s="1151"/>
      <c r="K260" s="1151"/>
      <c r="L260" s="1151"/>
      <c r="M260" s="1151"/>
      <c r="N260" s="1151"/>
      <c r="O260" s="1151"/>
      <c r="P260" s="1151"/>
      <c r="Q260" s="1151"/>
      <c r="R260" s="1151"/>
      <c r="S260" s="1151"/>
      <c r="T260" s="1151"/>
      <c r="U260" s="1151"/>
      <c r="V260" s="1151"/>
    </row>
    <row r="261" spans="1:22" s="23" customFormat="1" ht="2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23" customFormat="1" ht="22.5" customHeight="1">
      <c r="A262" s="38" t="s">
        <v>1572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s="23" customFormat="1" ht="2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4:22" ht="17.25" customHeight="1">
      <c r="N264" s="10"/>
      <c r="V264" s="10" t="s">
        <v>1339</v>
      </c>
    </row>
  </sheetData>
  <sheetProtection/>
  <mergeCells count="8">
    <mergeCell ref="D13:H13"/>
    <mergeCell ref="A223:V223"/>
    <mergeCell ref="A260:V260"/>
    <mergeCell ref="A36:V36"/>
    <mergeCell ref="A74:V74"/>
    <mergeCell ref="A109:V109"/>
    <mergeCell ref="A147:V147"/>
    <mergeCell ref="A186:V186"/>
  </mergeCells>
  <printOptions/>
  <pageMargins left="0.8661417322834646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2"/>
  <sheetViews>
    <sheetView view="pageBreakPreview" zoomScale="120" zoomScaleSheetLayoutView="120" zoomScalePageLayoutView="120" workbookViewId="0" topLeftCell="A325">
      <selection activeCell="B39" sqref="B39"/>
    </sheetView>
  </sheetViews>
  <sheetFormatPr defaultColWidth="9.140625" defaultRowHeight="21.75" customHeight="1"/>
  <cols>
    <col min="1" max="2" width="2.28125" style="23" customWidth="1"/>
    <col min="3" max="3" width="4.140625" style="23" customWidth="1"/>
    <col min="4" max="4" width="6.57421875" style="23" customWidth="1"/>
    <col min="5" max="5" width="12.7109375" style="23" customWidth="1"/>
    <col min="6" max="6" width="5.7109375" style="23" customWidth="1"/>
    <col min="7" max="7" width="5.28125" style="23" customWidth="1"/>
    <col min="8" max="8" width="0.42578125" style="23" customWidth="1"/>
    <col min="9" max="9" width="14.8515625" style="23" customWidth="1"/>
    <col min="10" max="10" width="0.5625" style="23" customWidth="1"/>
    <col min="11" max="11" width="15.57421875" style="23" customWidth="1"/>
    <col min="12" max="12" width="0.5625" style="23" customWidth="1"/>
    <col min="13" max="13" width="13.28125" style="23" customWidth="1"/>
    <col min="14" max="14" width="0.5625" style="23" customWidth="1"/>
    <col min="15" max="15" width="7.7109375" style="23" customWidth="1"/>
    <col min="16" max="16" width="0.5625" style="23" customWidth="1"/>
    <col min="17" max="17" width="9.7109375" style="43" customWidth="1"/>
    <col min="18" max="16384" width="9.140625" style="23" customWidth="1"/>
  </cols>
  <sheetData>
    <row r="1" spans="1:17" s="73" customFormat="1" ht="24.75" customHeight="1">
      <c r="A1" s="147" t="s">
        <v>620</v>
      </c>
      <c r="Q1" s="254"/>
    </row>
    <row r="2" spans="1:17" s="73" customFormat="1" ht="21.75" customHeight="1">
      <c r="A2" s="147"/>
      <c r="Q2" s="254"/>
    </row>
    <row r="3" spans="1:23" s="151" customFormat="1" ht="20.25" customHeight="1">
      <c r="A3" s="148" t="s">
        <v>28</v>
      </c>
      <c r="B3" s="149" t="s">
        <v>959</v>
      </c>
      <c r="C3" s="23"/>
      <c r="D3" s="23"/>
      <c r="E3" s="892"/>
      <c r="F3" s="54"/>
      <c r="H3" s="138"/>
      <c r="I3" s="162"/>
      <c r="J3" s="54"/>
      <c r="K3" s="54"/>
      <c r="N3" s="54"/>
      <c r="O3" s="54"/>
      <c r="P3" s="54"/>
      <c r="Q3" s="138"/>
      <c r="R3" s="162"/>
      <c r="S3" s="162"/>
      <c r="T3" s="53"/>
      <c r="U3" s="150"/>
      <c r="V3" s="886"/>
      <c r="W3" s="886"/>
    </row>
    <row r="4" spans="1:23" s="151" customFormat="1" ht="20.25" customHeight="1">
      <c r="A4" s="148"/>
      <c r="B4" s="149"/>
      <c r="C4" s="889" t="s">
        <v>863</v>
      </c>
      <c r="D4" s="270" t="s">
        <v>963</v>
      </c>
      <c r="E4" s="892"/>
      <c r="F4" s="54"/>
      <c r="H4" s="138"/>
      <c r="I4" s="162"/>
      <c r="J4" s="54"/>
      <c r="K4" s="54"/>
      <c r="N4" s="54"/>
      <c r="O4" s="54"/>
      <c r="P4" s="54"/>
      <c r="Q4" s="138"/>
      <c r="R4" s="162"/>
      <c r="S4" s="162"/>
      <c r="T4" s="53"/>
      <c r="U4" s="150"/>
      <c r="V4" s="886"/>
      <c r="W4" s="886"/>
    </row>
    <row r="5" spans="3:23" s="151" customFormat="1" ht="22.5" customHeight="1">
      <c r="C5" s="229"/>
      <c r="D5" s="899" t="s">
        <v>955</v>
      </c>
      <c r="E5" s="24"/>
      <c r="F5" s="24"/>
      <c r="G5" s="9"/>
      <c r="H5" s="53"/>
      <c r="I5" s="138"/>
      <c r="J5" s="53"/>
      <c r="K5" s="53"/>
      <c r="L5" s="53"/>
      <c r="M5" s="53"/>
      <c r="N5" s="53"/>
      <c r="O5" s="53"/>
      <c r="P5" s="53"/>
      <c r="Q5" s="898"/>
      <c r="R5" s="53"/>
      <c r="S5" s="898"/>
      <c r="T5" s="53"/>
      <c r="U5" s="150"/>
      <c r="V5" s="893"/>
      <c r="W5" s="893"/>
    </row>
    <row r="6" spans="2:23" s="151" customFormat="1" ht="22.5" customHeight="1">
      <c r="B6" s="902"/>
      <c r="C6" s="229"/>
      <c r="D6" s="24" t="s">
        <v>1133</v>
      </c>
      <c r="F6" s="24"/>
      <c r="G6" s="9"/>
      <c r="H6" s="53"/>
      <c r="I6" s="138"/>
      <c r="J6" s="53"/>
      <c r="K6" s="53"/>
      <c r="L6" s="53"/>
      <c r="M6" s="53"/>
      <c r="N6" s="53"/>
      <c r="O6" s="53"/>
      <c r="P6" s="53"/>
      <c r="Q6" s="898"/>
      <c r="R6" s="53"/>
      <c r="S6" s="898"/>
      <c r="T6" s="53"/>
      <c r="U6" s="150"/>
      <c r="V6" s="893"/>
      <c r="W6" s="893"/>
    </row>
    <row r="7" spans="2:23" s="151" customFormat="1" ht="22.5" customHeight="1">
      <c r="B7" s="902" t="s">
        <v>956</v>
      </c>
      <c r="C7" s="229"/>
      <c r="D7" s="24"/>
      <c r="F7" s="24"/>
      <c r="G7" s="9"/>
      <c r="H7" s="53"/>
      <c r="I7" s="138"/>
      <c r="J7" s="53"/>
      <c r="K7" s="53"/>
      <c r="L7" s="53"/>
      <c r="M7" s="53"/>
      <c r="N7" s="53"/>
      <c r="O7" s="53"/>
      <c r="P7" s="53"/>
      <c r="Q7" s="898"/>
      <c r="R7" s="53"/>
      <c r="S7" s="898"/>
      <c r="T7" s="53"/>
      <c r="U7" s="150"/>
      <c r="V7" s="24"/>
      <c r="W7" s="893"/>
    </row>
    <row r="8" spans="1:23" s="906" customFormat="1" ht="22.5" customHeight="1">
      <c r="A8" s="116"/>
      <c r="B8" s="903"/>
      <c r="C8" s="904"/>
      <c r="D8" s="901" t="s">
        <v>957</v>
      </c>
      <c r="E8" s="155"/>
      <c r="F8" s="905"/>
      <c r="G8" s="124"/>
      <c r="H8" s="112"/>
      <c r="J8" s="112"/>
      <c r="K8" s="112"/>
      <c r="L8" s="112"/>
      <c r="M8" s="112"/>
      <c r="N8" s="112"/>
      <c r="O8" s="112"/>
      <c r="P8" s="112"/>
      <c r="Q8" s="112"/>
      <c r="R8" s="112"/>
      <c r="S8" s="898"/>
      <c r="T8" s="112"/>
      <c r="U8" s="907"/>
      <c r="V8" s="908"/>
      <c r="W8" s="908"/>
    </row>
    <row r="9" spans="1:23" s="906" customFormat="1" ht="22.5" customHeight="1">
      <c r="A9" s="116"/>
      <c r="B9" s="903"/>
      <c r="C9" s="904"/>
      <c r="D9" s="155" t="s">
        <v>1134</v>
      </c>
      <c r="F9" s="905"/>
      <c r="G9" s="124"/>
      <c r="H9" s="112"/>
      <c r="J9" s="112"/>
      <c r="K9" s="112"/>
      <c r="L9" s="112"/>
      <c r="M9" s="112"/>
      <c r="N9" s="112"/>
      <c r="O9" s="112"/>
      <c r="P9" s="112"/>
      <c r="Q9" s="112"/>
      <c r="R9" s="112"/>
      <c r="S9" s="898"/>
      <c r="T9" s="112"/>
      <c r="U9" s="907"/>
      <c r="V9" s="908"/>
      <c r="W9" s="908"/>
    </row>
    <row r="10" spans="1:23" s="906" customFormat="1" ht="22.5" customHeight="1">
      <c r="A10" s="116"/>
      <c r="B10" s="903" t="s">
        <v>1135</v>
      </c>
      <c r="C10" s="904"/>
      <c r="D10" s="155"/>
      <c r="G10" s="124"/>
      <c r="H10" s="112"/>
      <c r="J10" s="112"/>
      <c r="K10" s="112"/>
      <c r="L10" s="112"/>
      <c r="M10" s="112"/>
      <c r="N10" s="112"/>
      <c r="O10" s="112"/>
      <c r="P10" s="112"/>
      <c r="Q10" s="112"/>
      <c r="R10" s="112"/>
      <c r="S10" s="898"/>
      <c r="T10" s="112"/>
      <c r="U10" s="907"/>
      <c r="V10" s="908"/>
      <c r="W10" s="908"/>
    </row>
    <row r="11" spans="1:23" s="906" customFormat="1" ht="22.5" customHeight="1">
      <c r="A11" s="116"/>
      <c r="B11" s="903" t="s">
        <v>1136</v>
      </c>
      <c r="C11" s="904"/>
      <c r="D11" s="155"/>
      <c r="G11" s="124"/>
      <c r="H11" s="112"/>
      <c r="J11" s="112"/>
      <c r="K11" s="112"/>
      <c r="L11" s="112"/>
      <c r="M11" s="112"/>
      <c r="N11" s="112"/>
      <c r="O11" s="112"/>
      <c r="P11" s="112"/>
      <c r="Q11" s="112"/>
      <c r="R11" s="112"/>
      <c r="S11" s="898"/>
      <c r="T11" s="112"/>
      <c r="U11" s="907"/>
      <c r="V11" s="908"/>
      <c r="W11" s="908"/>
    </row>
    <row r="12" spans="1:23" s="906" customFormat="1" ht="22.5" customHeight="1">
      <c r="A12" s="116"/>
      <c r="B12" s="903" t="s">
        <v>958</v>
      </c>
      <c r="C12" s="904"/>
      <c r="D12" s="155"/>
      <c r="G12" s="124"/>
      <c r="H12" s="112"/>
      <c r="J12" s="112"/>
      <c r="K12" s="112"/>
      <c r="L12" s="112"/>
      <c r="M12" s="112"/>
      <c r="N12" s="112"/>
      <c r="O12" s="112"/>
      <c r="P12" s="112"/>
      <c r="Q12" s="112"/>
      <c r="R12" s="112"/>
      <c r="S12" s="898"/>
      <c r="T12" s="112"/>
      <c r="U12" s="907"/>
      <c r="V12" s="908"/>
      <c r="W12" s="908"/>
    </row>
    <row r="13" spans="1:17" s="73" customFormat="1" ht="21.75" customHeight="1">
      <c r="A13" s="147"/>
      <c r="Q13" s="254"/>
    </row>
    <row r="14" spans="1:17" ht="21.75" customHeight="1">
      <c r="A14" s="148" t="s">
        <v>964</v>
      </c>
      <c r="B14" s="156" t="s">
        <v>1444</v>
      </c>
      <c r="Q14" s="23"/>
    </row>
    <row r="15" spans="1:17" s="26" customFormat="1" ht="21.75" customHeight="1">
      <c r="A15" s="157"/>
      <c r="B15" s="53"/>
      <c r="C15" s="112" t="s">
        <v>624</v>
      </c>
      <c r="F15" s="53"/>
      <c r="L15" s="158"/>
      <c r="M15" s="158"/>
      <c r="N15" s="158"/>
      <c r="O15" s="158"/>
      <c r="P15" s="158"/>
      <c r="Q15" s="158"/>
    </row>
    <row r="16" spans="1:17" s="26" customFormat="1" ht="21.75" customHeight="1">
      <c r="A16" s="157"/>
      <c r="B16" s="9" t="s">
        <v>547</v>
      </c>
      <c r="C16" s="112"/>
      <c r="D16" s="53"/>
      <c r="E16" s="53"/>
      <c r="F16" s="53"/>
      <c r="L16" s="158"/>
      <c r="M16" s="158"/>
      <c r="N16" s="158"/>
      <c r="O16" s="158"/>
      <c r="P16" s="158"/>
      <c r="Q16" s="158"/>
    </row>
    <row r="17" spans="1:17" s="26" customFormat="1" ht="21.75" customHeight="1">
      <c r="A17" s="157"/>
      <c r="B17" s="23"/>
      <c r="C17" s="23" t="s">
        <v>1422</v>
      </c>
      <c r="D17" s="53"/>
      <c r="E17" s="53"/>
      <c r="F17" s="53"/>
      <c r="L17" s="158"/>
      <c r="M17" s="158"/>
      <c r="N17" s="158"/>
      <c r="O17" s="158"/>
      <c r="P17" s="158"/>
      <c r="Q17" s="158"/>
    </row>
    <row r="18" spans="1:17" s="26" customFormat="1" ht="21.75" customHeight="1">
      <c r="A18" s="157"/>
      <c r="B18" s="23" t="s">
        <v>1423</v>
      </c>
      <c r="C18" s="23"/>
      <c r="D18" s="53"/>
      <c r="E18" s="53"/>
      <c r="F18" s="53"/>
      <c r="L18" s="158"/>
      <c r="M18" s="158"/>
      <c r="N18" s="158"/>
      <c r="O18" s="158"/>
      <c r="P18" s="158"/>
      <c r="Q18" s="158"/>
    </row>
    <row r="19" spans="1:17" s="26" customFormat="1" ht="21.75" customHeight="1">
      <c r="A19" s="157"/>
      <c r="B19" s="23" t="s">
        <v>1424</v>
      </c>
      <c r="C19" s="23"/>
      <c r="D19" s="53"/>
      <c r="E19" s="53"/>
      <c r="F19" s="53"/>
      <c r="L19" s="158"/>
      <c r="M19" s="158"/>
      <c r="N19" s="158"/>
      <c r="O19" s="158"/>
      <c r="P19" s="158"/>
      <c r="Q19" s="158"/>
    </row>
    <row r="20" spans="1:17" ht="21.75" customHeight="1">
      <c r="A20" s="20"/>
      <c r="B20" s="9"/>
      <c r="C20" s="159" t="s">
        <v>965</v>
      </c>
      <c r="D20" s="73" t="s">
        <v>29</v>
      </c>
      <c r="E20" s="73"/>
      <c r="F20" s="20"/>
      <c r="G20" s="20"/>
      <c r="Q20" s="23"/>
    </row>
    <row r="21" spans="1:17" s="26" customFormat="1" ht="21.75" customHeight="1">
      <c r="A21" s="160"/>
      <c r="B21" s="161"/>
      <c r="C21" s="161"/>
      <c r="D21" s="54" t="s">
        <v>1137</v>
      </c>
      <c r="F21" s="54"/>
      <c r="G21" s="54"/>
      <c r="L21" s="158"/>
      <c r="M21" s="158"/>
      <c r="N21" s="158"/>
      <c r="O21" s="158"/>
      <c r="P21" s="158"/>
      <c r="Q21" s="158"/>
    </row>
    <row r="22" spans="1:17" s="26" customFormat="1" ht="21.75" customHeight="1">
      <c r="A22" s="160"/>
      <c r="B22" s="54" t="s">
        <v>1132</v>
      </c>
      <c r="C22" s="54"/>
      <c r="D22" s="54"/>
      <c r="E22" s="162"/>
      <c r="F22" s="163"/>
      <c r="G22" s="163"/>
      <c r="L22" s="158"/>
      <c r="M22" s="158"/>
      <c r="N22" s="158"/>
      <c r="O22" s="158"/>
      <c r="P22" s="158"/>
      <c r="Q22" s="158"/>
    </row>
    <row r="23" spans="1:17" ht="21.75" customHeight="1">
      <c r="A23" s="20"/>
      <c r="C23" s="73"/>
      <c r="D23" s="73" t="s">
        <v>1445</v>
      </c>
      <c r="E23" s="73"/>
      <c r="F23" s="20"/>
      <c r="G23" s="20"/>
      <c r="Q23" s="23"/>
    </row>
    <row r="24" spans="1:17" ht="21.75" customHeight="1">
      <c r="A24" s="20"/>
      <c r="B24" s="9"/>
      <c r="C24" s="9"/>
      <c r="D24" s="73" t="s">
        <v>1447</v>
      </c>
      <c r="E24" s="73"/>
      <c r="F24" s="20"/>
      <c r="G24" s="20"/>
      <c r="Q24" s="23"/>
    </row>
    <row r="25" spans="1:17" ht="21.75" customHeight="1">
      <c r="A25" s="20"/>
      <c r="B25" s="54"/>
      <c r="C25" s="54"/>
      <c r="D25" s="54" t="s">
        <v>1138</v>
      </c>
      <c r="E25" s="204"/>
      <c r="F25" s="20"/>
      <c r="G25" s="20"/>
      <c r="Q25" s="23"/>
    </row>
    <row r="26" spans="1:17" ht="21.75" customHeight="1">
      <c r="A26" s="20"/>
      <c r="B26" s="139" t="s">
        <v>1139</v>
      </c>
      <c r="C26" s="54"/>
      <c r="D26" s="39"/>
      <c r="E26" s="204"/>
      <c r="F26" s="20"/>
      <c r="G26" s="20"/>
      <c r="Q26" s="23"/>
    </row>
    <row r="27" spans="1:17" ht="21.75" customHeight="1">
      <c r="A27" s="20"/>
      <c r="B27" s="139" t="s">
        <v>969</v>
      </c>
      <c r="C27" s="54"/>
      <c r="D27" s="39"/>
      <c r="E27" s="204"/>
      <c r="F27" s="20"/>
      <c r="G27" s="20"/>
      <c r="Q27" s="23"/>
    </row>
    <row r="28" spans="1:17" ht="21.75" customHeight="1">
      <c r="A28" s="20"/>
      <c r="B28" s="9"/>
      <c r="C28" s="9"/>
      <c r="D28" s="73" t="s">
        <v>1446</v>
      </c>
      <c r="E28" s="73"/>
      <c r="F28" s="20"/>
      <c r="G28" s="20"/>
      <c r="Q28" s="23"/>
    </row>
    <row r="29" spans="1:17" ht="21.75" customHeight="1">
      <c r="A29" s="20"/>
      <c r="B29" s="9"/>
      <c r="C29" s="9"/>
      <c r="D29" s="73" t="s">
        <v>601</v>
      </c>
      <c r="E29" s="73"/>
      <c r="F29" s="20"/>
      <c r="G29" s="20"/>
      <c r="Q29" s="23"/>
    </row>
    <row r="30" spans="1:17" s="73" customFormat="1" ht="21.75" customHeight="1">
      <c r="A30" s="164"/>
      <c r="C30" s="159" t="s">
        <v>966</v>
      </c>
      <c r="D30" s="73" t="s">
        <v>30</v>
      </c>
      <c r="Q30" s="254"/>
    </row>
    <row r="31" spans="1:17" s="73" customFormat="1" ht="21.75" customHeight="1">
      <c r="A31" s="164"/>
      <c r="B31" s="54"/>
      <c r="C31" s="54"/>
      <c r="D31" s="54" t="s">
        <v>1140</v>
      </c>
      <c r="Q31" s="254"/>
    </row>
    <row r="32" spans="1:17" s="73" customFormat="1" ht="21.75" customHeight="1">
      <c r="A32" s="164"/>
      <c r="B32" s="54" t="s">
        <v>1142</v>
      </c>
      <c r="C32" s="54"/>
      <c r="D32" s="54"/>
      <c r="Q32" s="254"/>
    </row>
    <row r="33" spans="1:17" s="73" customFormat="1" ht="21.75" customHeight="1">
      <c r="A33" s="165"/>
      <c r="B33" s="54" t="s">
        <v>1141</v>
      </c>
      <c r="C33" s="54"/>
      <c r="D33" s="54"/>
      <c r="Q33" s="254"/>
    </row>
    <row r="34" spans="1:17" s="73" customFormat="1" ht="21.75" customHeight="1">
      <c r="A34" s="164"/>
      <c r="B34" s="54"/>
      <c r="C34" s="54"/>
      <c r="D34" s="54" t="s">
        <v>1448</v>
      </c>
      <c r="E34" s="54"/>
      <c r="F34" s="37"/>
      <c r="Q34" s="254"/>
    </row>
    <row r="35" spans="1:17" s="73" customFormat="1" ht="4.5" customHeight="1">
      <c r="A35" s="164"/>
      <c r="B35" s="9"/>
      <c r="C35" s="9"/>
      <c r="Q35" s="254"/>
    </row>
    <row r="36" spans="1:17" s="74" customFormat="1" ht="1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0"/>
      <c r="Q36" s="20"/>
    </row>
    <row r="37" spans="1:17" s="74" customFormat="1" ht="3.7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0"/>
      <c r="Q37" s="20"/>
    </row>
    <row r="38" spans="2:17" s="74" customFormat="1" ht="17.25" customHeight="1">
      <c r="B38" s="20" t="s">
        <v>1572</v>
      </c>
      <c r="J38" s="20"/>
      <c r="Q38" s="258"/>
    </row>
    <row r="39" spans="2:17" s="74" customFormat="1" ht="2.25" customHeight="1">
      <c r="B39" s="20"/>
      <c r="J39" s="20"/>
      <c r="Q39" s="258"/>
    </row>
    <row r="40" spans="1:16" s="73" customFormat="1" ht="17.25" customHeight="1">
      <c r="A40" s="164"/>
      <c r="P40" s="259" t="s">
        <v>1340</v>
      </c>
    </row>
    <row r="41" spans="1:17" s="73" customFormat="1" ht="22.5" customHeight="1">
      <c r="A41" s="147" t="s">
        <v>620</v>
      </c>
      <c r="Q41" s="254"/>
    </row>
    <row r="42" spans="1:17" s="73" customFormat="1" ht="22.5" customHeight="1">
      <c r="A42" s="147"/>
      <c r="Q42" s="254"/>
    </row>
    <row r="43" spans="1:17" s="73" customFormat="1" ht="22.5" customHeight="1">
      <c r="A43" s="148" t="s">
        <v>964</v>
      </c>
      <c r="B43" s="156" t="s">
        <v>1449</v>
      </c>
      <c r="Q43" s="254"/>
    </row>
    <row r="44" spans="1:17" s="73" customFormat="1" ht="21.75" customHeight="1">
      <c r="A44" s="164"/>
      <c r="B44" s="54"/>
      <c r="C44" s="909" t="s">
        <v>967</v>
      </c>
      <c r="D44" s="123" t="s">
        <v>405</v>
      </c>
      <c r="E44" s="54"/>
      <c r="F44" s="37"/>
      <c r="Q44" s="254"/>
    </row>
    <row r="45" spans="1:17" s="73" customFormat="1" ht="21.75" customHeight="1">
      <c r="A45" s="164"/>
      <c r="B45" s="54"/>
      <c r="C45" s="54"/>
      <c r="D45" s="54" t="s">
        <v>1143</v>
      </c>
      <c r="E45" s="54"/>
      <c r="F45" s="37"/>
      <c r="Q45" s="254"/>
    </row>
    <row r="46" spans="1:17" s="73" customFormat="1" ht="21.75" customHeight="1">
      <c r="A46" s="164"/>
      <c r="B46" s="54" t="s">
        <v>31</v>
      </c>
      <c r="C46" s="54"/>
      <c r="D46" s="54"/>
      <c r="E46" s="54"/>
      <c r="F46" s="37"/>
      <c r="Q46" s="254"/>
    </row>
    <row r="47" spans="1:17" s="73" customFormat="1" ht="21.75" customHeight="1">
      <c r="A47" s="164"/>
      <c r="C47" s="159" t="s">
        <v>968</v>
      </c>
      <c r="D47" s="73" t="s">
        <v>1450</v>
      </c>
      <c r="Q47" s="254"/>
    </row>
    <row r="48" spans="1:17" s="73" customFormat="1" ht="21.75" customHeight="1">
      <c r="A48" s="164"/>
      <c r="B48" s="54"/>
      <c r="C48" s="54"/>
      <c r="D48" s="54" t="s">
        <v>1144</v>
      </c>
      <c r="E48" s="54"/>
      <c r="Q48" s="254"/>
    </row>
    <row r="49" spans="1:17" s="73" customFormat="1" ht="21.75" customHeight="1">
      <c r="A49" s="164"/>
      <c r="B49" s="99" t="s">
        <v>1146</v>
      </c>
      <c r="C49" s="54"/>
      <c r="D49" s="54"/>
      <c r="E49" s="54"/>
      <c r="Q49" s="254"/>
    </row>
    <row r="50" spans="1:17" s="73" customFormat="1" ht="21.75" customHeight="1">
      <c r="A50" s="164"/>
      <c r="B50" s="99" t="s">
        <v>1145</v>
      </c>
      <c r="C50" s="54"/>
      <c r="D50" s="54"/>
      <c r="E50" s="54"/>
      <c r="Q50" s="254"/>
    </row>
    <row r="51" spans="3:17" s="20" customFormat="1" ht="21.75" customHeight="1">
      <c r="C51" s="159" t="s">
        <v>970</v>
      </c>
      <c r="D51" s="20" t="s">
        <v>167</v>
      </c>
      <c r="M51" s="59"/>
      <c r="O51" s="59"/>
      <c r="Q51" s="47"/>
    </row>
    <row r="52" spans="3:17" s="20" customFormat="1" ht="21.75" customHeight="1">
      <c r="C52" s="130"/>
      <c r="D52" s="20" t="s">
        <v>1452</v>
      </c>
      <c r="M52" s="59"/>
      <c r="O52" s="59"/>
      <c r="Q52" s="47"/>
    </row>
    <row r="53" spans="2:17" s="20" customFormat="1" ht="21.75" customHeight="1">
      <c r="B53" s="20" t="s">
        <v>1451</v>
      </c>
      <c r="M53" s="59"/>
      <c r="O53" s="59"/>
      <c r="Q53" s="47"/>
    </row>
    <row r="54" spans="2:17" s="20" customFormat="1" ht="21.75" customHeight="1">
      <c r="B54" s="9"/>
      <c r="C54" s="23"/>
      <c r="D54" s="73" t="s">
        <v>509</v>
      </c>
      <c r="M54" s="59"/>
      <c r="O54" s="59"/>
      <c r="Q54" s="47"/>
    </row>
    <row r="55" spans="1:17" s="73" customFormat="1" ht="22.5" customHeight="1">
      <c r="A55" s="164"/>
      <c r="C55" s="159" t="s">
        <v>971</v>
      </c>
      <c r="D55" s="73" t="s">
        <v>511</v>
      </c>
      <c r="F55" s="165"/>
      <c r="O55" s="191"/>
      <c r="Q55" s="254"/>
    </row>
    <row r="56" spans="1:17" s="73" customFormat="1" ht="22.5" customHeight="1">
      <c r="A56" s="164"/>
      <c r="D56" s="73" t="s">
        <v>510</v>
      </c>
      <c r="E56" s="192"/>
      <c r="I56" s="192"/>
      <c r="J56" s="192"/>
      <c r="K56" s="192"/>
      <c r="L56" s="193"/>
      <c r="M56" s="194"/>
      <c r="N56" s="195"/>
      <c r="O56" s="194"/>
      <c r="Q56" s="254"/>
    </row>
    <row r="57" spans="1:18" ht="22.5" customHeight="1">
      <c r="A57" s="148"/>
      <c r="C57" s="196" t="s">
        <v>972</v>
      </c>
      <c r="D57" s="197" t="s">
        <v>32</v>
      </c>
      <c r="J57" s="198"/>
      <c r="L57" s="87"/>
      <c r="N57" s="198"/>
      <c r="P57" s="87"/>
      <c r="R57" s="199"/>
    </row>
    <row r="58" spans="1:18" s="139" customFormat="1" ht="22.5" customHeight="1">
      <c r="A58" s="200"/>
      <c r="B58" s="137"/>
      <c r="C58" s="137"/>
      <c r="D58" s="139" t="s">
        <v>626</v>
      </c>
      <c r="F58" s="137"/>
      <c r="G58" s="137"/>
      <c r="H58" s="137"/>
      <c r="I58" s="137"/>
      <c r="J58" s="137"/>
      <c r="K58" s="137"/>
      <c r="L58" s="201"/>
      <c r="M58" s="201"/>
      <c r="N58" s="201"/>
      <c r="O58" s="201"/>
      <c r="P58" s="201"/>
      <c r="Q58" s="255"/>
      <c r="R58" s="201"/>
    </row>
    <row r="59" spans="1:18" s="139" customFormat="1" ht="22.5" customHeight="1">
      <c r="A59" s="200"/>
      <c r="B59" s="203" t="s">
        <v>1341</v>
      </c>
      <c r="C59" s="137"/>
      <c r="D59" s="137"/>
      <c r="E59" s="137"/>
      <c r="F59" s="137"/>
      <c r="G59" s="137"/>
      <c r="H59" s="137"/>
      <c r="I59" s="137"/>
      <c r="J59" s="137"/>
      <c r="K59" s="137"/>
      <c r="L59" s="201"/>
      <c r="M59" s="201"/>
      <c r="N59" s="201"/>
      <c r="O59" s="201"/>
      <c r="P59" s="201"/>
      <c r="Q59" s="255"/>
      <c r="R59" s="201"/>
    </row>
    <row r="60" spans="1:18" s="139" customFormat="1" ht="22.5" customHeight="1">
      <c r="A60" s="200"/>
      <c r="B60" s="203" t="s">
        <v>625</v>
      </c>
      <c r="C60" s="137"/>
      <c r="D60" s="137"/>
      <c r="E60" s="137"/>
      <c r="F60" s="137"/>
      <c r="G60" s="137"/>
      <c r="H60" s="137"/>
      <c r="I60" s="137"/>
      <c r="J60" s="137"/>
      <c r="K60" s="137"/>
      <c r="L60" s="201"/>
      <c r="M60" s="201"/>
      <c r="N60" s="201"/>
      <c r="O60" s="201"/>
      <c r="P60" s="201"/>
      <c r="Q60" s="255"/>
      <c r="R60" s="201"/>
    </row>
    <row r="61" spans="1:18" s="139" customFormat="1" ht="22.5" customHeight="1">
      <c r="A61" s="200"/>
      <c r="B61" s="137"/>
      <c r="C61" s="137"/>
      <c r="D61" s="139" t="s">
        <v>1454</v>
      </c>
      <c r="F61" s="137"/>
      <c r="G61" s="137"/>
      <c r="H61" s="137"/>
      <c r="I61" s="137"/>
      <c r="J61" s="137"/>
      <c r="K61" s="137"/>
      <c r="L61" s="201"/>
      <c r="M61" s="201"/>
      <c r="N61" s="201"/>
      <c r="O61" s="201"/>
      <c r="P61" s="201"/>
      <c r="Q61" s="255"/>
      <c r="R61" s="201"/>
    </row>
    <row r="62" spans="1:18" s="139" customFormat="1" ht="22.5" customHeight="1">
      <c r="A62" s="200"/>
      <c r="B62" s="203" t="s">
        <v>1453</v>
      </c>
      <c r="D62" s="137"/>
      <c r="E62" s="137"/>
      <c r="F62" s="137"/>
      <c r="G62" s="137"/>
      <c r="H62" s="137"/>
      <c r="I62" s="137"/>
      <c r="J62" s="137"/>
      <c r="K62" s="137"/>
      <c r="L62" s="201"/>
      <c r="M62" s="201"/>
      <c r="N62" s="201"/>
      <c r="O62" s="201"/>
      <c r="P62" s="201"/>
      <c r="Q62" s="255"/>
      <c r="R62" s="201"/>
    </row>
    <row r="63" spans="1:18" s="139" customFormat="1" ht="22.5" customHeight="1">
      <c r="A63" s="200"/>
      <c r="B63" s="9"/>
      <c r="C63" s="23"/>
      <c r="D63" s="9" t="s">
        <v>558</v>
      </c>
      <c r="E63" s="137"/>
      <c r="F63" s="137"/>
      <c r="G63" s="137"/>
      <c r="H63" s="137"/>
      <c r="I63" s="137"/>
      <c r="J63" s="137"/>
      <c r="K63" s="137"/>
      <c r="L63" s="201"/>
      <c r="M63" s="201"/>
      <c r="N63" s="201"/>
      <c r="O63" s="201"/>
      <c r="P63" s="201"/>
      <c r="Q63" s="255"/>
      <c r="R63" s="201"/>
    </row>
    <row r="64" spans="1:18" s="139" customFormat="1" ht="22.5" customHeight="1">
      <c r="A64" s="200"/>
      <c r="B64" s="19"/>
      <c r="C64" s="19"/>
      <c r="D64" s="19" t="s">
        <v>628</v>
      </c>
      <c r="E64" s="137"/>
      <c r="F64" s="137"/>
      <c r="G64" s="137"/>
      <c r="H64" s="137"/>
      <c r="I64" s="137"/>
      <c r="J64" s="137"/>
      <c r="K64" s="137"/>
      <c r="L64" s="201"/>
      <c r="M64" s="201"/>
      <c r="N64" s="201"/>
      <c r="O64" s="201"/>
      <c r="P64" s="201"/>
      <c r="Q64" s="255"/>
      <c r="R64" s="201"/>
    </row>
    <row r="65" spans="1:18" s="139" customFormat="1" ht="22.5" customHeight="1">
      <c r="A65" s="200"/>
      <c r="B65" s="19" t="s">
        <v>627</v>
      </c>
      <c r="C65" s="19"/>
      <c r="D65" s="19"/>
      <c r="E65" s="137"/>
      <c r="F65" s="137"/>
      <c r="G65" s="137"/>
      <c r="H65" s="137"/>
      <c r="I65" s="137"/>
      <c r="J65" s="137"/>
      <c r="K65" s="137"/>
      <c r="L65" s="201"/>
      <c r="M65" s="201"/>
      <c r="N65" s="201"/>
      <c r="O65" s="201"/>
      <c r="P65" s="201"/>
      <c r="Q65" s="255"/>
      <c r="R65" s="201"/>
    </row>
    <row r="66" spans="1:17" s="73" customFormat="1" ht="22.5" customHeight="1">
      <c r="A66" s="164"/>
      <c r="B66" s="9"/>
      <c r="C66" s="159" t="s">
        <v>973</v>
      </c>
      <c r="D66" s="73" t="s">
        <v>513</v>
      </c>
      <c r="Q66" s="254"/>
    </row>
    <row r="67" spans="1:17" s="73" customFormat="1" ht="22.5" customHeight="1">
      <c r="A67" s="164"/>
      <c r="D67" s="73" t="s">
        <v>583</v>
      </c>
      <c r="Q67" s="254"/>
    </row>
    <row r="68" spans="1:17" s="73" customFormat="1" ht="22.5" customHeight="1">
      <c r="A68" s="164"/>
      <c r="D68" s="73" t="s">
        <v>584</v>
      </c>
      <c r="Q68" s="254"/>
    </row>
    <row r="69" spans="3:17" s="199" customFormat="1" ht="22.5" customHeight="1">
      <c r="C69" s="9"/>
      <c r="D69" s="23" t="s">
        <v>629</v>
      </c>
      <c r="E69" s="204"/>
      <c r="F69" s="53"/>
      <c r="G69" s="37"/>
      <c r="H69" s="37"/>
      <c r="O69" s="205"/>
      <c r="Q69" s="256"/>
    </row>
    <row r="70" spans="2:17" s="199" customFormat="1" ht="22.5" customHeight="1">
      <c r="B70" s="53" t="s">
        <v>630</v>
      </c>
      <c r="C70" s="9"/>
      <c r="D70" s="54"/>
      <c r="E70" s="204"/>
      <c r="F70" s="53"/>
      <c r="G70" s="37"/>
      <c r="H70" s="37"/>
      <c r="O70" s="205"/>
      <c r="Q70" s="256"/>
    </row>
    <row r="71" spans="2:17" s="199" customFormat="1" ht="22.5" customHeight="1">
      <c r="B71" s="53" t="s">
        <v>632</v>
      </c>
      <c r="C71" s="9"/>
      <c r="D71" s="54"/>
      <c r="E71" s="204"/>
      <c r="F71" s="53"/>
      <c r="G71" s="37"/>
      <c r="H71" s="37"/>
      <c r="O71" s="205"/>
      <c r="Q71" s="256"/>
    </row>
    <row r="72" spans="2:17" s="199" customFormat="1" ht="22.5" customHeight="1">
      <c r="B72" s="53" t="s">
        <v>631</v>
      </c>
      <c r="C72" s="9"/>
      <c r="D72" s="54"/>
      <c r="E72" s="204"/>
      <c r="F72" s="53"/>
      <c r="G72" s="37"/>
      <c r="H72" s="37"/>
      <c r="O72" s="205"/>
      <c r="Q72" s="256"/>
    </row>
    <row r="73" spans="2:17" s="199" customFormat="1" ht="7.5" customHeight="1">
      <c r="B73" s="53"/>
      <c r="C73" s="9"/>
      <c r="D73" s="54"/>
      <c r="E73" s="204"/>
      <c r="F73" s="53"/>
      <c r="G73" s="37"/>
      <c r="H73" s="37"/>
      <c r="O73" s="205"/>
      <c r="Q73" s="256"/>
    </row>
    <row r="74" spans="1:17" s="74" customFormat="1" ht="22.5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0"/>
      <c r="Q74" s="20"/>
    </row>
    <row r="75" spans="1:17" s="74" customFormat="1" ht="5.25" customHeight="1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0"/>
      <c r="Q75" s="20"/>
    </row>
    <row r="76" spans="2:17" s="74" customFormat="1" ht="22.5" customHeight="1">
      <c r="B76" s="20" t="s">
        <v>1572</v>
      </c>
      <c r="J76" s="20"/>
      <c r="Q76" s="258"/>
    </row>
    <row r="77" spans="1:16" s="73" customFormat="1" ht="27" customHeight="1">
      <c r="A77" s="164"/>
      <c r="P77" s="259" t="s">
        <v>1342</v>
      </c>
    </row>
    <row r="78" spans="1:17" s="73" customFormat="1" ht="22.5" customHeight="1">
      <c r="A78" s="147" t="s">
        <v>620</v>
      </c>
      <c r="Q78" s="254"/>
    </row>
    <row r="79" spans="1:17" s="73" customFormat="1" ht="22.5" customHeight="1">
      <c r="A79" s="147"/>
      <c r="Q79" s="254"/>
    </row>
    <row r="80" spans="1:17" s="73" customFormat="1" ht="22.5" customHeight="1">
      <c r="A80" s="148" t="s">
        <v>964</v>
      </c>
      <c r="B80" s="156" t="s">
        <v>1449</v>
      </c>
      <c r="Q80" s="254"/>
    </row>
    <row r="81" spans="1:17" s="73" customFormat="1" ht="21.75" customHeight="1">
      <c r="A81" s="164"/>
      <c r="B81" s="9"/>
      <c r="C81" s="159" t="s">
        <v>973</v>
      </c>
      <c r="D81" s="73" t="s">
        <v>672</v>
      </c>
      <c r="Q81" s="254"/>
    </row>
    <row r="82" spans="1:17" s="26" customFormat="1" ht="22.5" customHeight="1">
      <c r="A82" s="157"/>
      <c r="B82" s="54"/>
      <c r="C82" s="54"/>
      <c r="D82" s="54" t="s">
        <v>514</v>
      </c>
      <c r="F82" s="54"/>
      <c r="G82" s="54"/>
      <c r="H82" s="54"/>
      <c r="I82" s="54"/>
      <c r="J82" s="54"/>
      <c r="K82" s="54"/>
      <c r="L82" s="206"/>
      <c r="M82" s="206"/>
      <c r="N82" s="206"/>
      <c r="O82" s="206"/>
      <c r="P82" s="206"/>
      <c r="Q82" s="257"/>
    </row>
    <row r="83" spans="1:17" s="26" customFormat="1" ht="22.5" customHeight="1">
      <c r="A83" s="157"/>
      <c r="B83" s="54" t="s">
        <v>515</v>
      </c>
      <c r="C83" s="54"/>
      <c r="D83" s="54"/>
      <c r="F83" s="54"/>
      <c r="G83" s="54"/>
      <c r="H83" s="54"/>
      <c r="I83" s="54"/>
      <c r="J83" s="54"/>
      <c r="K83" s="54"/>
      <c r="L83" s="206"/>
      <c r="M83" s="206"/>
      <c r="N83" s="206"/>
      <c r="O83" s="206"/>
      <c r="P83" s="206"/>
      <c r="Q83" s="257"/>
    </row>
    <row r="84" spans="1:17" s="26" customFormat="1" ht="22.5" customHeight="1">
      <c r="A84" s="157"/>
      <c r="B84" s="54"/>
      <c r="C84" s="54"/>
      <c r="D84" s="54" t="s">
        <v>633</v>
      </c>
      <c r="F84" s="54"/>
      <c r="G84" s="54"/>
      <c r="H84" s="54"/>
      <c r="I84" s="54"/>
      <c r="J84" s="54"/>
      <c r="K84" s="54"/>
      <c r="L84" s="206"/>
      <c r="M84" s="206"/>
      <c r="N84" s="206"/>
      <c r="O84" s="206"/>
      <c r="P84" s="206"/>
      <c r="Q84" s="257"/>
    </row>
    <row r="85" spans="1:17" s="26" customFormat="1" ht="22.5" customHeight="1">
      <c r="A85" s="157"/>
      <c r="B85" s="54" t="s">
        <v>34</v>
      </c>
      <c r="C85" s="54"/>
      <c r="D85" s="54"/>
      <c r="F85" s="54"/>
      <c r="G85" s="54"/>
      <c r="H85" s="54"/>
      <c r="I85" s="54"/>
      <c r="J85" s="54"/>
      <c r="K85" s="54"/>
      <c r="L85" s="206"/>
      <c r="M85" s="206"/>
      <c r="N85" s="206"/>
      <c r="O85" s="206"/>
      <c r="P85" s="206"/>
      <c r="Q85" s="257"/>
    </row>
    <row r="86" spans="1:17" s="26" customFormat="1" ht="22.5" customHeight="1">
      <c r="A86" s="157"/>
      <c r="B86" s="54"/>
      <c r="C86" s="54"/>
      <c r="D86" s="54" t="s">
        <v>634</v>
      </c>
      <c r="F86" s="54"/>
      <c r="G86" s="54"/>
      <c r="H86" s="54"/>
      <c r="I86" s="54"/>
      <c r="J86" s="54"/>
      <c r="K86" s="54"/>
      <c r="L86" s="206"/>
      <c r="M86" s="206"/>
      <c r="N86" s="206"/>
      <c r="O86" s="206"/>
      <c r="P86" s="206"/>
      <c r="Q86" s="257"/>
    </row>
    <row r="87" spans="1:17" s="26" customFormat="1" ht="22.5" customHeight="1">
      <c r="A87" s="157"/>
      <c r="B87" s="54" t="s">
        <v>1147</v>
      </c>
      <c r="C87" s="54"/>
      <c r="D87" s="54"/>
      <c r="F87" s="54"/>
      <c r="G87" s="54"/>
      <c r="H87" s="54"/>
      <c r="I87" s="54"/>
      <c r="J87" s="54"/>
      <c r="K87" s="54"/>
      <c r="L87" s="206"/>
      <c r="M87" s="206"/>
      <c r="N87" s="206"/>
      <c r="O87" s="206"/>
      <c r="P87" s="206"/>
      <c r="Q87" s="257"/>
    </row>
    <row r="88" spans="1:17" s="26" customFormat="1" ht="22.5" customHeight="1">
      <c r="A88" s="157"/>
      <c r="B88" s="54" t="s">
        <v>635</v>
      </c>
      <c r="C88" s="54"/>
      <c r="D88" s="54"/>
      <c r="F88" s="54"/>
      <c r="G88" s="54"/>
      <c r="H88" s="54"/>
      <c r="I88" s="54"/>
      <c r="J88" s="54"/>
      <c r="K88" s="54"/>
      <c r="L88" s="206"/>
      <c r="M88" s="206"/>
      <c r="N88" s="206"/>
      <c r="O88" s="206"/>
      <c r="P88" s="206"/>
      <c r="Q88" s="257"/>
    </row>
    <row r="89" spans="1:17" s="26" customFormat="1" ht="22.5" customHeight="1">
      <c r="A89" s="157"/>
      <c r="B89" s="54" t="s">
        <v>516</v>
      </c>
      <c r="C89" s="54"/>
      <c r="D89" s="54"/>
      <c r="F89" s="54"/>
      <c r="G89" s="54"/>
      <c r="H89" s="54"/>
      <c r="I89" s="54"/>
      <c r="J89" s="54"/>
      <c r="K89" s="54"/>
      <c r="L89" s="206"/>
      <c r="M89" s="206"/>
      <c r="N89" s="206"/>
      <c r="O89" s="206"/>
      <c r="P89" s="206"/>
      <c r="Q89" s="257"/>
    </row>
    <row r="90" spans="1:17" s="73" customFormat="1" ht="22.5" customHeight="1">
      <c r="A90" s="164"/>
      <c r="D90" s="73" t="s">
        <v>636</v>
      </c>
      <c r="Q90" s="254"/>
    </row>
    <row r="91" spans="1:17" s="73" customFormat="1" ht="22.5" customHeight="1">
      <c r="A91" s="164"/>
      <c r="B91" s="9" t="s">
        <v>35</v>
      </c>
      <c r="C91" s="9"/>
      <c r="Q91" s="254"/>
    </row>
    <row r="92" spans="13:17" s="20" customFormat="1" ht="20.25" customHeight="1">
      <c r="M92" s="207" t="s">
        <v>36</v>
      </c>
      <c r="O92" s="207"/>
      <c r="Q92" s="47"/>
    </row>
    <row r="93" spans="4:17" s="20" customFormat="1" ht="20.25" customHeight="1">
      <c r="D93" s="208" t="s">
        <v>37</v>
      </c>
      <c r="M93" s="209" t="s">
        <v>441</v>
      </c>
      <c r="O93" s="209"/>
      <c r="Q93" s="47"/>
    </row>
    <row r="94" spans="4:17" s="20" customFormat="1" ht="20.25" customHeight="1">
      <c r="D94" s="208" t="s">
        <v>38</v>
      </c>
      <c r="M94" s="209" t="s">
        <v>39</v>
      </c>
      <c r="O94" s="209"/>
      <c r="Q94" s="47"/>
    </row>
    <row r="95" spans="4:17" s="20" customFormat="1" ht="20.25" customHeight="1">
      <c r="D95" s="210" t="s">
        <v>512</v>
      </c>
      <c r="M95" s="209" t="s">
        <v>42</v>
      </c>
      <c r="O95" s="209"/>
      <c r="Q95" s="47"/>
    </row>
    <row r="96" spans="4:17" s="20" customFormat="1" ht="20.25" customHeight="1">
      <c r="D96" s="208" t="s">
        <v>40</v>
      </c>
      <c r="M96" s="209" t="s">
        <v>41</v>
      </c>
      <c r="O96" s="209"/>
      <c r="Q96" s="47"/>
    </row>
    <row r="97" spans="4:17" s="20" customFormat="1" ht="20.25" customHeight="1">
      <c r="D97" s="208" t="s">
        <v>43</v>
      </c>
      <c r="M97" s="209">
        <v>5</v>
      </c>
      <c r="O97" s="209"/>
      <c r="Q97" s="47"/>
    </row>
    <row r="98" spans="4:17" s="20" customFormat="1" ht="20.25" customHeight="1">
      <c r="D98" s="208" t="s">
        <v>44</v>
      </c>
      <c r="M98" s="209">
        <v>5</v>
      </c>
      <c r="O98" s="209"/>
      <c r="Q98" s="47"/>
    </row>
    <row r="99" spans="4:17" s="20" customFormat="1" ht="20.25" customHeight="1">
      <c r="D99" s="208" t="s">
        <v>45</v>
      </c>
      <c r="M99" s="209">
        <v>5</v>
      </c>
      <c r="O99" s="209"/>
      <c r="Q99" s="47"/>
    </row>
    <row r="100" spans="1:17" s="26" customFormat="1" ht="5.25" customHeight="1">
      <c r="A100" s="157"/>
      <c r="B100" s="54"/>
      <c r="C100" s="54"/>
      <c r="D100" s="54"/>
      <c r="F100" s="54"/>
      <c r="G100" s="54"/>
      <c r="H100" s="54"/>
      <c r="I100" s="54"/>
      <c r="J100" s="54"/>
      <c r="K100" s="54"/>
      <c r="L100" s="206"/>
      <c r="M100" s="206"/>
      <c r="N100" s="206"/>
      <c r="O100" s="206"/>
      <c r="P100" s="206"/>
      <c r="Q100" s="257"/>
    </row>
    <row r="101" spans="4:17" s="20" customFormat="1" ht="21.75" customHeight="1">
      <c r="D101" s="20" t="s">
        <v>517</v>
      </c>
      <c r="M101" s="209"/>
      <c r="O101" s="209"/>
      <c r="Q101" s="47"/>
    </row>
    <row r="102" spans="1:17" s="26" customFormat="1" ht="5.25" customHeight="1">
      <c r="A102" s="157"/>
      <c r="B102" s="54"/>
      <c r="C102" s="54"/>
      <c r="D102" s="54"/>
      <c r="F102" s="54"/>
      <c r="G102" s="54"/>
      <c r="H102" s="54"/>
      <c r="I102" s="54"/>
      <c r="J102" s="54"/>
      <c r="K102" s="54"/>
      <c r="L102" s="206"/>
      <c r="M102" s="206"/>
      <c r="N102" s="206"/>
      <c r="O102" s="206"/>
      <c r="P102" s="206"/>
      <c r="Q102" s="257"/>
    </row>
    <row r="103" spans="2:17" s="139" customFormat="1" ht="21.75" customHeight="1">
      <c r="B103" s="53"/>
      <c r="C103" s="211" t="s">
        <v>974</v>
      </c>
      <c r="D103" s="54" t="s">
        <v>582</v>
      </c>
      <c r="E103" s="271"/>
      <c r="F103" s="53"/>
      <c r="G103" s="26"/>
      <c r="H103" s="26"/>
      <c r="O103" s="272"/>
      <c r="Q103" s="262"/>
    </row>
    <row r="104" spans="2:17" s="199" customFormat="1" ht="21.75" customHeight="1">
      <c r="B104" s="53"/>
      <c r="C104" s="9"/>
      <c r="D104" s="54" t="s">
        <v>1149</v>
      </c>
      <c r="E104" s="204"/>
      <c r="F104" s="53"/>
      <c r="G104" s="37"/>
      <c r="H104" s="37"/>
      <c r="O104" s="205"/>
      <c r="Q104" s="256"/>
    </row>
    <row r="105" spans="2:17" s="199" customFormat="1" ht="21.75" customHeight="1">
      <c r="B105" s="53" t="s">
        <v>1148</v>
      </c>
      <c r="C105" s="9"/>
      <c r="D105" s="54"/>
      <c r="E105" s="204"/>
      <c r="F105" s="53"/>
      <c r="G105" s="37"/>
      <c r="H105" s="37"/>
      <c r="O105" s="205"/>
      <c r="Q105" s="256"/>
    </row>
    <row r="106" spans="1:17" s="139" customFormat="1" ht="21.75" customHeight="1">
      <c r="A106" s="200"/>
      <c r="B106" s="154"/>
      <c r="C106" s="211" t="s">
        <v>975</v>
      </c>
      <c r="D106" s="212" t="s">
        <v>46</v>
      </c>
      <c r="G106" s="212"/>
      <c r="H106" s="212"/>
      <c r="I106" s="212"/>
      <c r="J106" s="212"/>
      <c r="K106" s="212"/>
      <c r="L106" s="212"/>
      <c r="M106" s="213"/>
      <c r="N106" s="214"/>
      <c r="O106" s="215"/>
      <c r="P106" s="216"/>
      <c r="Q106" s="260"/>
    </row>
    <row r="107" spans="1:17" s="139" customFormat="1" ht="21.75" customHeight="1">
      <c r="A107" s="200"/>
      <c r="B107" s="217"/>
      <c r="D107" s="217" t="s">
        <v>638</v>
      </c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261"/>
    </row>
    <row r="108" spans="1:17" s="139" customFormat="1" ht="21.75" customHeight="1">
      <c r="A108" s="200"/>
      <c r="B108" s="217" t="s">
        <v>637</v>
      </c>
      <c r="C108" s="217"/>
      <c r="D108" s="217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261"/>
    </row>
    <row r="109" spans="1:17" s="139" customFormat="1" ht="21.75" customHeight="1">
      <c r="A109" s="200"/>
      <c r="B109" s="217" t="s">
        <v>47</v>
      </c>
      <c r="C109" s="217"/>
      <c r="D109" s="217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261"/>
    </row>
    <row r="110" spans="1:17" s="139" customFormat="1" ht="25.5" customHeight="1">
      <c r="A110" s="200"/>
      <c r="B110" s="217"/>
      <c r="C110" s="217"/>
      <c r="D110" s="217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261"/>
    </row>
    <row r="111" spans="1:17" s="74" customFormat="1" ht="22.5" customHeight="1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0"/>
      <c r="Q111" s="20"/>
    </row>
    <row r="112" spans="1:17" s="74" customFormat="1" ht="22.5" customHeight="1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0"/>
      <c r="Q112" s="20"/>
    </row>
    <row r="113" spans="2:17" s="74" customFormat="1" ht="22.5" customHeight="1">
      <c r="B113" s="20" t="s">
        <v>1572</v>
      </c>
      <c r="J113" s="20"/>
      <c r="Q113" s="258"/>
    </row>
    <row r="114" spans="2:17" s="74" customFormat="1" ht="21.75" customHeight="1">
      <c r="B114" s="20"/>
      <c r="J114" s="20"/>
      <c r="Q114" s="258"/>
    </row>
    <row r="115" spans="1:16" s="73" customFormat="1" ht="22.5" customHeight="1">
      <c r="A115" s="164"/>
      <c r="P115" s="259" t="s">
        <v>1332</v>
      </c>
    </row>
    <row r="116" spans="1:17" s="73" customFormat="1" ht="22.5" customHeight="1">
      <c r="A116" s="147" t="s">
        <v>620</v>
      </c>
      <c r="Q116" s="254"/>
    </row>
    <row r="117" spans="1:17" s="73" customFormat="1" ht="18.75" customHeight="1">
      <c r="A117" s="147"/>
      <c r="Q117" s="254"/>
    </row>
    <row r="118" spans="1:17" s="73" customFormat="1" ht="22.5" customHeight="1">
      <c r="A118" s="148" t="s">
        <v>964</v>
      </c>
      <c r="B118" s="156" t="s">
        <v>1449</v>
      </c>
      <c r="Q118" s="254"/>
    </row>
    <row r="119" spans="1:17" s="139" customFormat="1" ht="21.75" customHeight="1">
      <c r="A119" s="200"/>
      <c r="B119" s="154"/>
      <c r="C119" s="211" t="s">
        <v>975</v>
      </c>
      <c r="D119" s="212" t="s">
        <v>1039</v>
      </c>
      <c r="G119" s="212"/>
      <c r="H119" s="212"/>
      <c r="I119" s="212"/>
      <c r="J119" s="212"/>
      <c r="K119" s="212"/>
      <c r="L119" s="212"/>
      <c r="M119" s="213"/>
      <c r="N119" s="214"/>
      <c r="O119" s="215"/>
      <c r="P119" s="216"/>
      <c r="Q119" s="260"/>
    </row>
    <row r="120" spans="1:17" s="139" customFormat="1" ht="21.75" customHeight="1">
      <c r="A120" s="200"/>
      <c r="D120" s="217" t="s">
        <v>48</v>
      </c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261"/>
    </row>
    <row r="121" spans="1:17" s="139" customFormat="1" ht="21.75" customHeight="1">
      <c r="A121" s="200"/>
      <c r="D121" s="217" t="s">
        <v>639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261"/>
    </row>
    <row r="122" spans="1:17" s="139" customFormat="1" ht="21.75" customHeight="1">
      <c r="A122" s="200"/>
      <c r="B122" s="139" t="s">
        <v>1150</v>
      </c>
      <c r="D122" s="217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261"/>
    </row>
    <row r="123" spans="1:17" s="139" customFormat="1" ht="21.75" customHeight="1">
      <c r="A123" s="200"/>
      <c r="B123" s="139" t="s">
        <v>49</v>
      </c>
      <c r="D123" s="217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261"/>
    </row>
    <row r="124" spans="1:17" s="139" customFormat="1" ht="21.75" customHeight="1">
      <c r="A124" s="200"/>
      <c r="B124" s="137"/>
      <c r="C124" s="218" t="s">
        <v>976</v>
      </c>
      <c r="D124" s="137" t="s">
        <v>50</v>
      </c>
      <c r="F124" s="137"/>
      <c r="G124" s="137"/>
      <c r="H124" s="137"/>
      <c r="I124" s="137"/>
      <c r="J124" s="137"/>
      <c r="K124" s="137"/>
      <c r="L124" s="201"/>
      <c r="M124" s="201"/>
      <c r="N124" s="201"/>
      <c r="O124" s="201"/>
      <c r="P124" s="201"/>
      <c r="Q124" s="255"/>
    </row>
    <row r="125" spans="1:17" s="139" customFormat="1" ht="21.75" customHeight="1">
      <c r="A125" s="200"/>
      <c r="B125" s="137"/>
      <c r="C125" s="137"/>
      <c r="D125" s="137" t="s">
        <v>51</v>
      </c>
      <c r="F125" s="137"/>
      <c r="G125" s="137"/>
      <c r="H125" s="137"/>
      <c r="I125" s="137"/>
      <c r="J125" s="137"/>
      <c r="K125" s="137"/>
      <c r="L125" s="201"/>
      <c r="M125" s="201"/>
      <c r="N125" s="201"/>
      <c r="O125" s="201"/>
      <c r="P125" s="201"/>
      <c r="Q125" s="255"/>
    </row>
    <row r="126" spans="1:17" s="139" customFormat="1" ht="21.75" customHeight="1">
      <c r="A126" s="200"/>
      <c r="B126" s="137" t="s">
        <v>640</v>
      </c>
      <c r="C126" s="137"/>
      <c r="D126" s="137"/>
      <c r="E126" s="137"/>
      <c r="F126" s="137"/>
      <c r="G126" s="137"/>
      <c r="H126" s="137"/>
      <c r="I126" s="137"/>
      <c r="J126" s="137"/>
      <c r="K126" s="137"/>
      <c r="L126" s="201"/>
      <c r="M126" s="201"/>
      <c r="N126" s="201"/>
      <c r="O126" s="201"/>
      <c r="P126" s="201"/>
      <c r="Q126" s="255"/>
    </row>
    <row r="127" spans="1:17" s="139" customFormat="1" ht="21.75" customHeight="1">
      <c r="A127" s="200"/>
      <c r="B127" s="137" t="s">
        <v>641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201"/>
      <c r="M127" s="201"/>
      <c r="N127" s="201"/>
      <c r="O127" s="201"/>
      <c r="P127" s="201"/>
      <c r="Q127" s="255"/>
    </row>
    <row r="128" spans="1:17" s="139" customFormat="1" ht="21.75" customHeight="1">
      <c r="A128" s="200"/>
      <c r="B128" s="137" t="s">
        <v>642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201"/>
      <c r="M128" s="201"/>
      <c r="N128" s="201"/>
      <c r="O128" s="201"/>
      <c r="P128" s="201"/>
      <c r="Q128" s="255"/>
    </row>
    <row r="129" spans="1:17" s="73" customFormat="1" ht="22.5" customHeight="1">
      <c r="A129" s="164"/>
      <c r="C129" s="227" t="s">
        <v>977</v>
      </c>
      <c r="D129" s="23" t="s">
        <v>54</v>
      </c>
      <c r="Q129" s="254"/>
    </row>
    <row r="130" spans="1:17" s="26" customFormat="1" ht="22.5" customHeight="1">
      <c r="A130" s="157"/>
      <c r="B130" s="228"/>
      <c r="D130" s="26" t="s">
        <v>978</v>
      </c>
      <c r="E130" s="228" t="s">
        <v>518</v>
      </c>
      <c r="G130" s="228"/>
      <c r="H130" s="229"/>
      <c r="I130" s="229"/>
      <c r="J130" s="230"/>
      <c r="K130" s="229"/>
      <c r="L130" s="229"/>
      <c r="M130" s="229"/>
      <c r="N130" s="229"/>
      <c r="O130" s="229"/>
      <c r="P130" s="229"/>
      <c r="Q130" s="254"/>
    </row>
    <row r="131" spans="1:17" s="26" customFormat="1" ht="22.5" customHeight="1">
      <c r="A131" s="157"/>
      <c r="B131" s="228"/>
      <c r="E131" s="26" t="s">
        <v>649</v>
      </c>
      <c r="G131" s="228"/>
      <c r="H131" s="229"/>
      <c r="I131" s="229"/>
      <c r="J131" s="230"/>
      <c r="K131" s="229"/>
      <c r="L131" s="229"/>
      <c r="M131" s="229"/>
      <c r="N131" s="229"/>
      <c r="O131" s="229"/>
      <c r="P131" s="229"/>
      <c r="Q131" s="254"/>
    </row>
    <row r="132" spans="1:17" s="26" customFormat="1" ht="22.5" customHeight="1">
      <c r="A132" s="157"/>
      <c r="B132" s="228" t="s">
        <v>1151</v>
      </c>
      <c r="C132" s="229"/>
      <c r="D132" s="228"/>
      <c r="E132" s="228"/>
      <c r="G132" s="228"/>
      <c r="H132" s="229"/>
      <c r="I132" s="229"/>
      <c r="J132" s="230"/>
      <c r="K132" s="229"/>
      <c r="L132" s="229"/>
      <c r="M132" s="229"/>
      <c r="N132" s="229"/>
      <c r="O132" s="229"/>
      <c r="P132" s="229"/>
      <c r="Q132" s="254"/>
    </row>
    <row r="133" spans="1:17" s="26" customFormat="1" ht="22.5" customHeight="1">
      <c r="A133" s="157"/>
      <c r="B133" s="228" t="s">
        <v>650</v>
      </c>
      <c r="C133" s="229"/>
      <c r="D133" s="228"/>
      <c r="E133" s="228"/>
      <c r="G133" s="228"/>
      <c r="H133" s="229"/>
      <c r="I133" s="229"/>
      <c r="J133" s="230"/>
      <c r="K133" s="229"/>
      <c r="L133" s="229"/>
      <c r="M133" s="229"/>
      <c r="N133" s="229"/>
      <c r="O133" s="229"/>
      <c r="P133" s="229"/>
      <c r="Q133" s="254"/>
    </row>
    <row r="134" spans="1:17" s="26" customFormat="1" ht="22.5" customHeight="1">
      <c r="A134" s="157"/>
      <c r="B134" s="228"/>
      <c r="C134" s="229"/>
      <c r="D134" s="26" t="s">
        <v>979</v>
      </c>
      <c r="E134" s="228" t="s">
        <v>519</v>
      </c>
      <c r="G134" s="228"/>
      <c r="H134" s="229"/>
      <c r="I134" s="229"/>
      <c r="J134" s="230"/>
      <c r="K134" s="229"/>
      <c r="L134" s="229"/>
      <c r="M134" s="229"/>
      <c r="N134" s="229"/>
      <c r="O134" s="229"/>
      <c r="P134" s="229"/>
      <c r="Q134" s="254"/>
    </row>
    <row r="135" spans="1:17" s="26" customFormat="1" ht="22.5" customHeight="1">
      <c r="A135" s="157"/>
      <c r="B135" s="228"/>
      <c r="C135" s="229"/>
      <c r="E135" s="228" t="s">
        <v>520</v>
      </c>
      <c r="G135" s="228"/>
      <c r="H135" s="229"/>
      <c r="I135" s="229"/>
      <c r="J135" s="230"/>
      <c r="K135" s="229"/>
      <c r="L135" s="229"/>
      <c r="M135" s="229"/>
      <c r="N135" s="229"/>
      <c r="O135" s="229"/>
      <c r="P135" s="229"/>
      <c r="Q135" s="254"/>
    </row>
    <row r="136" spans="1:17" s="26" customFormat="1" ht="22.5" customHeight="1">
      <c r="A136" s="157"/>
      <c r="B136" s="228"/>
      <c r="C136" s="229"/>
      <c r="D136" s="26" t="s">
        <v>980</v>
      </c>
      <c r="E136" s="228" t="s">
        <v>521</v>
      </c>
      <c r="G136" s="228"/>
      <c r="H136" s="229"/>
      <c r="I136" s="229"/>
      <c r="J136" s="230"/>
      <c r="K136" s="229"/>
      <c r="L136" s="229"/>
      <c r="M136" s="229"/>
      <c r="N136" s="229"/>
      <c r="O136" s="229"/>
      <c r="P136" s="229"/>
      <c r="Q136" s="254"/>
    </row>
    <row r="137" spans="1:17" s="26" customFormat="1" ht="22.5" customHeight="1">
      <c r="A137" s="157"/>
      <c r="B137" s="228"/>
      <c r="C137" s="229"/>
      <c r="E137" s="26" t="s">
        <v>651</v>
      </c>
      <c r="G137" s="228"/>
      <c r="H137" s="229"/>
      <c r="I137" s="229"/>
      <c r="J137" s="230"/>
      <c r="K137" s="229"/>
      <c r="L137" s="229"/>
      <c r="M137" s="229"/>
      <c r="N137" s="229"/>
      <c r="O137" s="229"/>
      <c r="P137" s="229"/>
      <c r="Q137" s="254"/>
    </row>
    <row r="138" spans="1:17" s="26" customFormat="1" ht="22.5" customHeight="1">
      <c r="A138" s="157"/>
      <c r="B138" s="228" t="s">
        <v>522</v>
      </c>
      <c r="C138" s="229"/>
      <c r="D138" s="228"/>
      <c r="E138" s="228"/>
      <c r="G138" s="228"/>
      <c r="H138" s="229"/>
      <c r="I138" s="229"/>
      <c r="J138" s="230"/>
      <c r="K138" s="229"/>
      <c r="L138" s="229"/>
      <c r="M138" s="229"/>
      <c r="N138" s="229"/>
      <c r="O138" s="229"/>
      <c r="P138" s="229"/>
      <c r="Q138" s="254"/>
    </row>
    <row r="139" spans="1:17" s="26" customFormat="1" ht="22.5" customHeight="1">
      <c r="A139" s="157"/>
      <c r="B139" s="231"/>
      <c r="C139" s="232"/>
      <c r="D139" s="233" t="s">
        <v>1152</v>
      </c>
      <c r="G139" s="232"/>
      <c r="H139" s="229"/>
      <c r="I139" s="229"/>
      <c r="J139" s="230"/>
      <c r="K139" s="229"/>
      <c r="L139" s="229"/>
      <c r="M139" s="229"/>
      <c r="N139" s="229"/>
      <c r="O139" s="229"/>
      <c r="P139" s="229"/>
      <c r="Q139" s="254"/>
    </row>
    <row r="140" spans="1:17" s="26" customFormat="1" ht="22.5" customHeight="1">
      <c r="A140" s="157"/>
      <c r="B140" s="234" t="s">
        <v>523</v>
      </c>
      <c r="C140" s="234"/>
      <c r="D140" s="234"/>
      <c r="E140" s="234"/>
      <c r="G140" s="234"/>
      <c r="H140" s="233"/>
      <c r="I140" s="233"/>
      <c r="J140" s="235"/>
      <c r="K140" s="233"/>
      <c r="L140" s="236"/>
      <c r="M140" s="233"/>
      <c r="N140" s="233"/>
      <c r="O140" s="233"/>
      <c r="P140" s="233"/>
      <c r="Q140" s="254"/>
    </row>
    <row r="141" spans="1:17" s="26" customFormat="1" ht="22.5" customHeight="1">
      <c r="A141" s="157"/>
      <c r="B141" s="234" t="s">
        <v>1153</v>
      </c>
      <c r="C141" s="234"/>
      <c r="D141" s="234"/>
      <c r="E141" s="234"/>
      <c r="G141" s="234"/>
      <c r="H141" s="237"/>
      <c r="I141" s="237"/>
      <c r="J141" s="237"/>
      <c r="K141" s="237"/>
      <c r="L141" s="237"/>
      <c r="M141" s="237"/>
      <c r="N141" s="237"/>
      <c r="O141" s="237"/>
      <c r="P141" s="237"/>
      <c r="Q141" s="254"/>
    </row>
    <row r="142" spans="1:17" s="26" customFormat="1" ht="22.5" customHeight="1">
      <c r="A142" s="157"/>
      <c r="B142" s="234" t="s">
        <v>652</v>
      </c>
      <c r="C142" s="234"/>
      <c r="D142" s="234"/>
      <c r="E142" s="234"/>
      <c r="G142" s="234"/>
      <c r="H142" s="237"/>
      <c r="I142" s="237"/>
      <c r="J142" s="237"/>
      <c r="K142" s="237"/>
      <c r="L142" s="237"/>
      <c r="M142" s="237"/>
      <c r="N142" s="237"/>
      <c r="O142" s="237"/>
      <c r="P142" s="237"/>
      <c r="Q142" s="254"/>
    </row>
    <row r="143" spans="1:17" s="26" customFormat="1" ht="22.5" customHeight="1">
      <c r="A143" s="157"/>
      <c r="B143" s="234" t="s">
        <v>524</v>
      </c>
      <c r="C143" s="234"/>
      <c r="D143" s="234"/>
      <c r="E143" s="234"/>
      <c r="G143" s="234"/>
      <c r="H143" s="237"/>
      <c r="I143" s="237"/>
      <c r="J143" s="237"/>
      <c r="K143" s="237"/>
      <c r="L143" s="237"/>
      <c r="M143" s="237"/>
      <c r="N143" s="237"/>
      <c r="O143" s="237"/>
      <c r="P143" s="237"/>
      <c r="Q143" s="254"/>
    </row>
    <row r="144" spans="1:17" s="26" customFormat="1" ht="22.5" customHeight="1">
      <c r="A144" s="157"/>
      <c r="B144" s="234" t="s">
        <v>550</v>
      </c>
      <c r="C144" s="234"/>
      <c r="D144" s="234"/>
      <c r="E144" s="234"/>
      <c r="G144" s="234"/>
      <c r="H144" s="237"/>
      <c r="I144" s="237"/>
      <c r="J144" s="237"/>
      <c r="K144" s="237"/>
      <c r="L144" s="237"/>
      <c r="M144" s="237"/>
      <c r="N144" s="237"/>
      <c r="O144" s="237"/>
      <c r="P144" s="237"/>
      <c r="Q144" s="254"/>
    </row>
    <row r="145" spans="1:17" s="26" customFormat="1" ht="22.5" customHeight="1">
      <c r="A145" s="157"/>
      <c r="B145" s="234" t="s">
        <v>525</v>
      </c>
      <c r="C145" s="234"/>
      <c r="D145" s="234"/>
      <c r="E145" s="234"/>
      <c r="G145" s="234"/>
      <c r="H145" s="237"/>
      <c r="I145" s="237"/>
      <c r="J145" s="237"/>
      <c r="K145" s="237"/>
      <c r="L145" s="237"/>
      <c r="M145" s="237"/>
      <c r="N145" s="237"/>
      <c r="O145" s="237"/>
      <c r="P145" s="237"/>
      <c r="Q145" s="254"/>
    </row>
    <row r="146" spans="1:23" s="151" customFormat="1" ht="22.5" customHeight="1">
      <c r="A146" s="128"/>
      <c r="B146" s="157"/>
      <c r="C146" s="226" t="s">
        <v>985</v>
      </c>
      <c r="D146" s="54" t="s">
        <v>55</v>
      </c>
      <c r="E146" s="53"/>
      <c r="F146" s="53"/>
      <c r="G146" s="228"/>
      <c r="H146" s="20"/>
      <c r="I146" s="20"/>
      <c r="J146" s="20"/>
      <c r="K146" s="20"/>
      <c r="L146" s="20"/>
      <c r="M146" s="20"/>
      <c r="N146" s="20"/>
      <c r="O146" s="20"/>
      <c r="P146" s="20"/>
      <c r="Q146" s="910"/>
      <c r="R146" s="26"/>
      <c r="S146" s="910"/>
      <c r="T146" s="910"/>
      <c r="U146" s="910"/>
      <c r="V146" s="910"/>
      <c r="W146" s="910"/>
    </row>
    <row r="147" spans="1:23" s="151" customFormat="1" ht="22.5" customHeight="1">
      <c r="A147" s="128"/>
      <c r="B147" s="157"/>
      <c r="D147" s="54" t="s">
        <v>1154</v>
      </c>
      <c r="E147" s="53"/>
      <c r="F147" s="53"/>
      <c r="G147" s="228"/>
      <c r="H147" s="20"/>
      <c r="I147" s="20"/>
      <c r="J147" s="20"/>
      <c r="K147" s="20"/>
      <c r="L147" s="20"/>
      <c r="M147" s="20"/>
      <c r="N147" s="20"/>
      <c r="O147" s="20"/>
      <c r="P147" s="20"/>
      <c r="Q147" s="910"/>
      <c r="R147" s="26"/>
      <c r="S147" s="910"/>
      <c r="T147" s="910"/>
      <c r="U147" s="910"/>
      <c r="V147" s="910"/>
      <c r="W147" s="910"/>
    </row>
    <row r="148" spans="1:23" s="151" customFormat="1" ht="22.5" customHeight="1">
      <c r="A148" s="128"/>
      <c r="B148" s="54" t="s">
        <v>1156</v>
      </c>
      <c r="C148" s="242"/>
      <c r="D148" s="54"/>
      <c r="E148" s="53"/>
      <c r="F148" s="53"/>
      <c r="G148" s="228"/>
      <c r="H148" s="20"/>
      <c r="I148" s="20"/>
      <c r="J148" s="20"/>
      <c r="K148" s="20"/>
      <c r="L148" s="20"/>
      <c r="M148" s="20"/>
      <c r="N148" s="20"/>
      <c r="O148" s="20"/>
      <c r="P148" s="20"/>
      <c r="Q148" s="910"/>
      <c r="R148" s="26"/>
      <c r="S148" s="910"/>
      <c r="T148" s="910"/>
      <c r="U148" s="910"/>
      <c r="V148" s="910"/>
      <c r="W148" s="910"/>
    </row>
    <row r="149" spans="1:23" s="151" customFormat="1" ht="22.5" customHeight="1">
      <c r="A149" s="128"/>
      <c r="B149" s="54" t="s">
        <v>1155</v>
      </c>
      <c r="D149" s="54"/>
      <c r="E149" s="911"/>
      <c r="F149" s="911"/>
      <c r="G149" s="228"/>
      <c r="H149" s="20"/>
      <c r="I149" s="20"/>
      <c r="J149" s="20"/>
      <c r="K149" s="20"/>
      <c r="L149" s="20"/>
      <c r="M149" s="20"/>
      <c r="N149" s="20"/>
      <c r="O149" s="20"/>
      <c r="P149" s="20"/>
      <c r="Q149" s="910"/>
      <c r="R149" s="26"/>
      <c r="S149" s="910"/>
      <c r="T149" s="910"/>
      <c r="U149" s="910"/>
      <c r="V149" s="910"/>
      <c r="W149" s="910"/>
    </row>
    <row r="150" spans="1:17" s="923" customFormat="1" ht="18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8"/>
      <c r="Q150" s="38"/>
    </row>
    <row r="151" spans="2:17" s="923" customFormat="1" ht="18" customHeight="1">
      <c r="B151" s="38" t="s">
        <v>1572</v>
      </c>
      <c r="J151" s="38"/>
      <c r="Q151" s="924"/>
    </row>
    <row r="152" spans="1:16" s="923" customFormat="1" ht="17.25" customHeight="1">
      <c r="A152" s="925"/>
      <c r="P152" s="259" t="s">
        <v>1330</v>
      </c>
    </row>
    <row r="153" spans="1:17" s="73" customFormat="1" ht="22.5" customHeight="1">
      <c r="A153" s="147" t="s">
        <v>620</v>
      </c>
      <c r="Q153" s="254"/>
    </row>
    <row r="154" spans="1:17" s="73" customFormat="1" ht="12.75" customHeight="1">
      <c r="A154" s="147"/>
      <c r="Q154" s="254"/>
    </row>
    <row r="155" spans="1:17" s="73" customFormat="1" ht="22.5" customHeight="1">
      <c r="A155" s="148" t="s">
        <v>964</v>
      </c>
      <c r="B155" s="156" t="s">
        <v>1449</v>
      </c>
      <c r="Q155" s="254"/>
    </row>
    <row r="156" spans="1:23" s="151" customFormat="1" ht="22.5" customHeight="1">
      <c r="A156" s="128"/>
      <c r="C156" s="227" t="s">
        <v>986</v>
      </c>
      <c r="D156" s="53" t="s">
        <v>56</v>
      </c>
      <c r="E156" s="53"/>
      <c r="F156" s="53"/>
      <c r="G156" s="228"/>
      <c r="H156" s="20"/>
      <c r="I156" s="20"/>
      <c r="J156" s="20"/>
      <c r="K156" s="20"/>
      <c r="L156" s="20"/>
      <c r="M156" s="20"/>
      <c r="N156" s="20"/>
      <c r="O156" s="20"/>
      <c r="P156" s="20"/>
      <c r="Q156" s="910"/>
      <c r="R156" s="26"/>
      <c r="S156" s="910"/>
      <c r="T156" s="910"/>
      <c r="U156" s="910"/>
      <c r="V156" s="910"/>
      <c r="W156" s="910"/>
    </row>
    <row r="157" spans="1:23" s="151" customFormat="1" ht="22.5" customHeight="1">
      <c r="A157" s="128"/>
      <c r="B157" s="9"/>
      <c r="C157" s="9"/>
      <c r="D157" s="53" t="s">
        <v>981</v>
      </c>
      <c r="E157" s="53"/>
      <c r="F157" s="53"/>
      <c r="G157" s="228"/>
      <c r="H157" s="20"/>
      <c r="I157" s="20"/>
      <c r="J157" s="20"/>
      <c r="K157" s="20"/>
      <c r="L157" s="20"/>
      <c r="M157" s="20"/>
      <c r="N157" s="20"/>
      <c r="O157" s="20"/>
      <c r="P157" s="20"/>
      <c r="Q157" s="910"/>
      <c r="R157" s="26"/>
      <c r="S157" s="910"/>
      <c r="T157" s="910"/>
      <c r="U157" s="53"/>
      <c r="V157" s="910"/>
      <c r="W157" s="910"/>
    </row>
    <row r="158" spans="1:23" s="151" customFormat="1" ht="22.5" customHeight="1">
      <c r="A158" s="128"/>
      <c r="B158" s="9" t="s">
        <v>982</v>
      </c>
      <c r="C158" s="9"/>
      <c r="D158" s="53"/>
      <c r="E158" s="53"/>
      <c r="F158" s="53"/>
      <c r="G158" s="228"/>
      <c r="H158" s="20"/>
      <c r="I158" s="20"/>
      <c r="J158" s="20"/>
      <c r="K158" s="20"/>
      <c r="L158" s="20"/>
      <c r="M158" s="20"/>
      <c r="N158" s="20"/>
      <c r="O158" s="20"/>
      <c r="P158" s="20"/>
      <c r="Q158" s="910"/>
      <c r="R158" s="26"/>
      <c r="S158" s="910"/>
      <c r="T158" s="910"/>
      <c r="U158" s="53"/>
      <c r="V158" s="910"/>
      <c r="W158" s="910"/>
    </row>
    <row r="159" spans="1:23" s="151" customFormat="1" ht="22.5" customHeight="1">
      <c r="A159" s="128"/>
      <c r="B159" s="9" t="s">
        <v>983</v>
      </c>
      <c r="C159" s="9"/>
      <c r="D159" s="53"/>
      <c r="E159" s="53"/>
      <c r="F159" s="53"/>
      <c r="G159" s="912"/>
      <c r="H159" s="20"/>
      <c r="I159" s="20"/>
      <c r="J159" s="20"/>
      <c r="K159" s="20"/>
      <c r="L159" s="20"/>
      <c r="M159" s="20"/>
      <c r="N159" s="20"/>
      <c r="O159" s="20"/>
      <c r="P159" s="20"/>
      <c r="Q159" s="910"/>
      <c r="R159" s="26"/>
      <c r="S159" s="910"/>
      <c r="T159" s="910"/>
      <c r="U159" s="910"/>
      <c r="V159" s="910"/>
      <c r="W159" s="910"/>
    </row>
    <row r="160" spans="1:23" s="151" customFormat="1" ht="22.5" customHeight="1">
      <c r="A160" s="128"/>
      <c r="B160" s="9" t="s">
        <v>984</v>
      </c>
      <c r="C160" s="9"/>
      <c r="D160" s="53"/>
      <c r="E160" s="53"/>
      <c r="F160" s="53"/>
      <c r="G160" s="912"/>
      <c r="H160" s="20"/>
      <c r="I160" s="20"/>
      <c r="J160" s="20"/>
      <c r="K160" s="20"/>
      <c r="L160" s="20"/>
      <c r="M160" s="20"/>
      <c r="N160" s="20"/>
      <c r="O160" s="20"/>
      <c r="P160" s="20"/>
      <c r="Q160" s="910"/>
      <c r="R160" s="26"/>
      <c r="S160" s="910"/>
      <c r="T160" s="910"/>
      <c r="U160" s="910"/>
      <c r="V160" s="910"/>
      <c r="W160" s="910"/>
    </row>
    <row r="161" spans="2:17" s="37" customFormat="1" ht="21.75" customHeight="1">
      <c r="B161" s="239"/>
      <c r="C161" s="159" t="s">
        <v>987</v>
      </c>
      <c r="D161" s="37" t="s">
        <v>369</v>
      </c>
      <c r="E161" s="75"/>
      <c r="F161" s="53"/>
      <c r="M161" s="240"/>
      <c r="Q161" s="265"/>
    </row>
    <row r="162" spans="1:17" s="26" customFormat="1" ht="21.75" customHeight="1">
      <c r="A162" s="157"/>
      <c r="B162" s="53"/>
      <c r="C162" s="53"/>
      <c r="D162" s="53" t="s">
        <v>1157</v>
      </c>
      <c r="F162" s="53"/>
      <c r="G162" s="53"/>
      <c r="H162" s="53"/>
      <c r="I162" s="53"/>
      <c r="J162" s="53"/>
      <c r="K162" s="53"/>
      <c r="L162" s="53"/>
      <c r="M162" s="91"/>
      <c r="N162" s="224"/>
      <c r="O162" s="225"/>
      <c r="P162" s="53"/>
      <c r="Q162" s="266"/>
    </row>
    <row r="163" spans="1:17" s="26" customFormat="1" ht="21.75" customHeight="1">
      <c r="A163" s="157"/>
      <c r="B163" s="53" t="s">
        <v>661</v>
      </c>
      <c r="C163" s="53"/>
      <c r="E163" s="53"/>
      <c r="F163" s="53"/>
      <c r="G163" s="53"/>
      <c r="H163" s="53"/>
      <c r="I163" s="53"/>
      <c r="J163" s="53"/>
      <c r="K163" s="53"/>
      <c r="L163" s="53"/>
      <c r="M163" s="91"/>
      <c r="N163" s="224"/>
      <c r="O163" s="225"/>
      <c r="P163" s="53"/>
      <c r="Q163" s="266"/>
    </row>
    <row r="164" spans="1:23" s="151" customFormat="1" ht="22.5" customHeight="1">
      <c r="A164" s="128"/>
      <c r="B164" s="20"/>
      <c r="D164" s="913" t="s">
        <v>988</v>
      </c>
      <c r="E164" s="914" t="s">
        <v>989</v>
      </c>
      <c r="F164" s="212"/>
      <c r="G164" s="212"/>
      <c r="H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150"/>
      <c r="V164" s="893"/>
      <c r="W164" s="893"/>
    </row>
    <row r="165" spans="1:23" s="151" customFormat="1" ht="22.5" customHeight="1">
      <c r="A165" s="128"/>
      <c r="B165" s="20"/>
      <c r="C165" s="20"/>
      <c r="E165" s="914" t="s">
        <v>990</v>
      </c>
      <c r="F165" s="212"/>
      <c r="G165" s="212"/>
      <c r="H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150"/>
      <c r="V165" s="893"/>
      <c r="W165" s="893"/>
    </row>
    <row r="166" spans="1:23" s="151" customFormat="1" ht="22.5" customHeight="1">
      <c r="A166" s="128"/>
      <c r="B166" s="20" t="s">
        <v>1158</v>
      </c>
      <c r="C166" s="20"/>
      <c r="D166" s="212"/>
      <c r="E166" s="212"/>
      <c r="F166" s="212"/>
      <c r="G166" s="212"/>
      <c r="H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150"/>
      <c r="V166" s="893"/>
      <c r="W166" s="893"/>
    </row>
    <row r="167" spans="1:23" s="151" customFormat="1" ht="22.5" customHeight="1">
      <c r="A167" s="128"/>
      <c r="B167" s="20" t="s">
        <v>1159</v>
      </c>
      <c r="C167" s="20"/>
      <c r="D167" s="212"/>
      <c r="E167" s="212"/>
      <c r="F167" s="212"/>
      <c r="G167" s="212"/>
      <c r="H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150"/>
      <c r="V167" s="893"/>
      <c r="W167" s="893"/>
    </row>
    <row r="168" spans="1:23" s="151" customFormat="1" ht="22.5" customHeight="1">
      <c r="A168" s="128"/>
      <c r="B168" s="20" t="s">
        <v>1160</v>
      </c>
      <c r="C168" s="20"/>
      <c r="D168" s="212"/>
      <c r="E168" s="212"/>
      <c r="F168" s="212"/>
      <c r="G168" s="212"/>
      <c r="H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150"/>
      <c r="V168" s="893"/>
      <c r="W168" s="893"/>
    </row>
    <row r="169" spans="1:23" s="151" customFormat="1" ht="22.5" customHeight="1">
      <c r="A169" s="128"/>
      <c r="B169" s="20" t="s">
        <v>991</v>
      </c>
      <c r="C169" s="20"/>
      <c r="D169" s="212"/>
      <c r="E169" s="212"/>
      <c r="F169" s="212"/>
      <c r="G169" s="212"/>
      <c r="H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150"/>
      <c r="V169" s="893"/>
      <c r="W169" s="893"/>
    </row>
    <row r="170" spans="1:23" s="151" customFormat="1" ht="22.5" customHeight="1">
      <c r="A170" s="128"/>
      <c r="B170" s="914"/>
      <c r="C170" s="915"/>
      <c r="D170" s="913" t="s">
        <v>988</v>
      </c>
      <c r="E170" s="914" t="s">
        <v>992</v>
      </c>
      <c r="F170" s="914"/>
      <c r="G170" s="212"/>
      <c r="H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150"/>
      <c r="V170" s="893"/>
      <c r="W170" s="893"/>
    </row>
    <row r="171" spans="1:23" s="151" customFormat="1" ht="22.5" customHeight="1">
      <c r="A171" s="128"/>
      <c r="B171" s="914"/>
      <c r="C171" s="915"/>
      <c r="E171" s="914" t="s">
        <v>993</v>
      </c>
      <c r="F171" s="914"/>
      <c r="G171" s="212"/>
      <c r="H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150"/>
      <c r="V171" s="893"/>
      <c r="W171" s="893"/>
    </row>
    <row r="172" spans="1:23" s="151" customFormat="1" ht="22.5" customHeight="1">
      <c r="A172" s="128"/>
      <c r="B172" s="916" t="s">
        <v>1161</v>
      </c>
      <c r="C172" s="915"/>
      <c r="D172" s="914"/>
      <c r="E172" s="914"/>
      <c r="F172" s="914"/>
      <c r="G172" s="212"/>
      <c r="H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150"/>
      <c r="V172" s="893"/>
      <c r="W172" s="893"/>
    </row>
    <row r="173" spans="1:23" s="151" customFormat="1" ht="22.5" customHeight="1">
      <c r="A173" s="128"/>
      <c r="B173" s="916" t="s">
        <v>994</v>
      </c>
      <c r="C173" s="915"/>
      <c r="D173" s="914"/>
      <c r="E173" s="914"/>
      <c r="F173" s="914"/>
      <c r="G173" s="212"/>
      <c r="H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150"/>
      <c r="V173" s="893"/>
      <c r="W173" s="893"/>
    </row>
    <row r="174" spans="1:23" s="151" customFormat="1" ht="22.5" customHeight="1">
      <c r="A174" s="128"/>
      <c r="B174" s="916" t="s">
        <v>1162</v>
      </c>
      <c r="C174" s="915"/>
      <c r="D174" s="914"/>
      <c r="E174" s="914"/>
      <c r="F174" s="914"/>
      <c r="G174" s="212"/>
      <c r="H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150"/>
      <c r="V174" s="893"/>
      <c r="W174" s="893"/>
    </row>
    <row r="175" spans="1:23" s="151" customFormat="1" ht="22.5" customHeight="1">
      <c r="A175" s="917"/>
      <c r="B175" s="916" t="s">
        <v>995</v>
      </c>
      <c r="C175" s="915"/>
      <c r="D175" s="914"/>
      <c r="E175" s="914"/>
      <c r="F175" s="914"/>
      <c r="G175" s="212"/>
      <c r="H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150"/>
      <c r="V175" s="893"/>
      <c r="W175" s="893"/>
    </row>
    <row r="176" spans="1:23" s="151" customFormat="1" ht="22.5" customHeight="1">
      <c r="A176" s="917"/>
      <c r="B176" s="916" t="s">
        <v>996</v>
      </c>
      <c r="C176" s="915"/>
      <c r="D176" s="914"/>
      <c r="E176" s="914"/>
      <c r="F176" s="914"/>
      <c r="G176" s="212"/>
      <c r="H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150"/>
      <c r="V176" s="893"/>
      <c r="W176" s="893"/>
    </row>
    <row r="177" spans="1:23" s="151" customFormat="1" ht="22.5" customHeight="1">
      <c r="A177" s="917"/>
      <c r="B177" s="916" t="s">
        <v>997</v>
      </c>
      <c r="C177" s="915"/>
      <c r="D177" s="914"/>
      <c r="E177" s="914"/>
      <c r="F177" s="914"/>
      <c r="G177" s="212"/>
      <c r="H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150"/>
      <c r="V177" s="893"/>
      <c r="W177" s="893"/>
    </row>
    <row r="178" spans="1:23" s="151" customFormat="1" ht="22.5" customHeight="1">
      <c r="A178" s="917"/>
      <c r="B178" s="914"/>
      <c r="C178" s="915"/>
      <c r="E178" s="232" t="s">
        <v>998</v>
      </c>
      <c r="F178" s="914"/>
      <c r="G178" s="212"/>
      <c r="H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914"/>
      <c r="V178" s="893"/>
      <c r="W178" s="893"/>
    </row>
    <row r="179" spans="1:23" s="151" customFormat="1" ht="22.5" customHeight="1">
      <c r="A179" s="917"/>
      <c r="B179" s="914" t="s">
        <v>1163</v>
      </c>
      <c r="C179" s="915"/>
      <c r="D179" s="914"/>
      <c r="E179" s="914"/>
      <c r="F179" s="914"/>
      <c r="G179" s="212"/>
      <c r="H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94"/>
      <c r="V179" s="893"/>
      <c r="W179" s="893"/>
    </row>
    <row r="180" spans="1:23" s="151" customFormat="1" ht="22.5" customHeight="1">
      <c r="A180" s="917"/>
      <c r="B180" s="914" t="s">
        <v>1164</v>
      </c>
      <c r="C180" s="915"/>
      <c r="D180" s="914"/>
      <c r="E180" s="914"/>
      <c r="F180" s="914"/>
      <c r="G180" s="212"/>
      <c r="H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94"/>
      <c r="V180" s="893"/>
      <c r="W180" s="893"/>
    </row>
    <row r="181" spans="1:23" s="151" customFormat="1" ht="22.5" customHeight="1">
      <c r="A181" s="917"/>
      <c r="B181" s="914" t="s">
        <v>999</v>
      </c>
      <c r="C181" s="915"/>
      <c r="D181" s="914"/>
      <c r="E181" s="914"/>
      <c r="F181" s="914"/>
      <c r="G181" s="212"/>
      <c r="H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94"/>
      <c r="V181" s="893"/>
      <c r="W181" s="893"/>
    </row>
    <row r="182" spans="1:23" s="151" customFormat="1" ht="22.5" customHeight="1">
      <c r="A182" s="917"/>
      <c r="B182" s="914"/>
      <c r="C182" s="915"/>
      <c r="E182" s="232" t="s">
        <v>1000</v>
      </c>
      <c r="F182" s="914"/>
      <c r="G182" s="212"/>
      <c r="H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150"/>
      <c r="V182" s="893"/>
      <c r="W182" s="893"/>
    </row>
    <row r="183" spans="1:23" s="151" customFormat="1" ht="22.5" customHeight="1">
      <c r="A183" s="917"/>
      <c r="B183" s="916" t="s">
        <v>1001</v>
      </c>
      <c r="C183" s="915"/>
      <c r="E183" s="914"/>
      <c r="F183" s="914"/>
      <c r="G183" s="212"/>
      <c r="H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150"/>
      <c r="V183" s="893"/>
      <c r="W183" s="893"/>
    </row>
    <row r="184" spans="1:23" s="151" customFormat="1" ht="22.5" customHeight="1">
      <c r="A184" s="917"/>
      <c r="B184" s="916" t="s">
        <v>1002</v>
      </c>
      <c r="C184" s="915"/>
      <c r="D184" s="914"/>
      <c r="E184" s="914"/>
      <c r="F184" s="914"/>
      <c r="G184" s="212"/>
      <c r="H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150"/>
      <c r="V184" s="893"/>
      <c r="W184" s="893"/>
    </row>
    <row r="185" spans="1:23" s="151" customFormat="1" ht="22.5" customHeight="1">
      <c r="A185" s="917"/>
      <c r="B185" s="916" t="s">
        <v>1165</v>
      </c>
      <c r="C185" s="915"/>
      <c r="D185" s="914"/>
      <c r="E185" s="914"/>
      <c r="F185" s="914"/>
      <c r="G185" s="212"/>
      <c r="H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150"/>
      <c r="V185" s="893"/>
      <c r="W185" s="893"/>
    </row>
    <row r="186" spans="1:23" s="151" customFormat="1" ht="22.5" customHeight="1">
      <c r="A186" s="917"/>
      <c r="B186" s="916" t="s">
        <v>1003</v>
      </c>
      <c r="C186" s="915"/>
      <c r="D186" s="914"/>
      <c r="E186" s="914"/>
      <c r="F186" s="914"/>
      <c r="G186" s="212"/>
      <c r="H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150"/>
      <c r="V186" s="893"/>
      <c r="W186" s="893"/>
    </row>
    <row r="187" spans="1:17" s="74" customFormat="1" ht="20.25" customHeight="1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0"/>
      <c r="Q187" s="20"/>
    </row>
    <row r="188" spans="2:17" s="74" customFormat="1" ht="20.25" customHeight="1">
      <c r="B188" s="20" t="s">
        <v>1572</v>
      </c>
      <c r="J188" s="20"/>
      <c r="Q188" s="258"/>
    </row>
    <row r="189" spans="1:16" s="74" customFormat="1" ht="15" customHeight="1">
      <c r="A189" s="926"/>
      <c r="P189" s="927" t="s">
        <v>1343</v>
      </c>
    </row>
    <row r="190" spans="1:17" s="73" customFormat="1" ht="22.5" customHeight="1">
      <c r="A190" s="147" t="s">
        <v>620</v>
      </c>
      <c r="Q190" s="254"/>
    </row>
    <row r="191" spans="1:17" s="73" customFormat="1" ht="8.25" customHeight="1">
      <c r="A191" s="147"/>
      <c r="Q191" s="254"/>
    </row>
    <row r="192" spans="1:17" s="73" customFormat="1" ht="22.5" customHeight="1">
      <c r="A192" s="148" t="s">
        <v>964</v>
      </c>
      <c r="B192" s="156" t="s">
        <v>1449</v>
      </c>
      <c r="Q192" s="254"/>
    </row>
    <row r="193" spans="2:17" s="37" customFormat="1" ht="21.75" customHeight="1">
      <c r="B193" s="239"/>
      <c r="C193" s="159" t="s">
        <v>987</v>
      </c>
      <c r="D193" s="37" t="s">
        <v>1040</v>
      </c>
      <c r="E193" s="75"/>
      <c r="F193" s="53"/>
      <c r="M193" s="240"/>
      <c r="Q193" s="265"/>
    </row>
    <row r="194" spans="1:23" s="151" customFormat="1" ht="22.5" customHeight="1">
      <c r="A194" s="128"/>
      <c r="B194" s="914"/>
      <c r="C194" s="915"/>
      <c r="D194" s="913" t="s">
        <v>988</v>
      </c>
      <c r="E194" s="914" t="s">
        <v>1041</v>
      </c>
      <c r="F194" s="914"/>
      <c r="G194" s="212"/>
      <c r="H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150"/>
      <c r="V194" s="893"/>
      <c r="W194" s="893"/>
    </row>
    <row r="195" spans="1:23" s="151" customFormat="1" ht="22.5" customHeight="1">
      <c r="A195" s="917"/>
      <c r="B195" s="914"/>
      <c r="C195" s="915"/>
      <c r="E195" s="232" t="s">
        <v>1166</v>
      </c>
      <c r="F195" s="914"/>
      <c r="G195" s="212"/>
      <c r="H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150"/>
      <c r="V195" s="893"/>
      <c r="W195" s="893"/>
    </row>
    <row r="196" spans="1:23" s="151" customFormat="1" ht="22.5" customHeight="1">
      <c r="A196" s="917"/>
      <c r="B196" s="914"/>
      <c r="C196" s="915"/>
      <c r="D196" s="914"/>
      <c r="E196" s="914"/>
      <c r="F196" s="914"/>
      <c r="G196" s="212"/>
      <c r="H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150"/>
      <c r="V196" s="893"/>
      <c r="W196" s="893"/>
    </row>
    <row r="197" spans="1:23" s="151" customFormat="1" ht="22.5" customHeight="1">
      <c r="A197" s="917"/>
      <c r="B197" s="914" t="s">
        <v>1004</v>
      </c>
      <c r="C197" s="915"/>
      <c r="D197" s="914"/>
      <c r="E197" s="914"/>
      <c r="F197" s="914"/>
      <c r="G197" s="212"/>
      <c r="H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150"/>
      <c r="V197" s="893"/>
      <c r="W197" s="893"/>
    </row>
    <row r="198" spans="1:23" s="151" customFormat="1" ht="22.5" customHeight="1">
      <c r="A198" s="917"/>
      <c r="B198" s="914"/>
      <c r="C198" s="915"/>
      <c r="D198" s="914"/>
      <c r="E198" s="232" t="s">
        <v>1168</v>
      </c>
      <c r="F198" s="914"/>
      <c r="G198" s="212"/>
      <c r="H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232"/>
      <c r="V198" s="893"/>
      <c r="W198" s="893"/>
    </row>
    <row r="199" spans="1:23" s="151" customFormat="1" ht="22.5" customHeight="1">
      <c r="A199" s="917"/>
      <c r="B199" s="914" t="s">
        <v>1167</v>
      </c>
      <c r="C199" s="915"/>
      <c r="D199" s="914"/>
      <c r="F199" s="914"/>
      <c r="G199" s="212"/>
      <c r="H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232"/>
      <c r="V199" s="893"/>
      <c r="W199" s="893"/>
    </row>
    <row r="200" spans="1:17" s="73" customFormat="1" ht="22.5" customHeight="1">
      <c r="A200" s="164"/>
      <c r="B200" s="9"/>
      <c r="C200" s="159" t="s">
        <v>1005</v>
      </c>
      <c r="D200" s="23" t="s">
        <v>58</v>
      </c>
      <c r="Q200" s="254"/>
    </row>
    <row r="201" spans="1:17" s="73" customFormat="1" ht="22.5" customHeight="1">
      <c r="A201" s="164"/>
      <c r="B201" s="9"/>
      <c r="C201" s="9"/>
      <c r="D201" s="73" t="s">
        <v>1169</v>
      </c>
      <c r="Q201" s="254"/>
    </row>
    <row r="202" spans="1:17" s="73" customFormat="1" ht="22.5" customHeight="1">
      <c r="A202" s="164"/>
      <c r="B202" s="9" t="s">
        <v>59</v>
      </c>
      <c r="C202" s="9"/>
      <c r="Q202" s="254"/>
    </row>
    <row r="203" spans="1:23" s="906" customFormat="1" ht="22.5" customHeight="1">
      <c r="A203" s="918"/>
      <c r="B203" s="123"/>
      <c r="C203" s="919" t="s">
        <v>1014</v>
      </c>
      <c r="D203" s="123" t="s">
        <v>442</v>
      </c>
      <c r="E203" s="270"/>
      <c r="F203" s="270"/>
      <c r="G203" s="270"/>
      <c r="H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V203" s="920"/>
      <c r="W203" s="920"/>
    </row>
    <row r="204" spans="1:23" s="151" customFormat="1" ht="22.5" customHeight="1">
      <c r="A204" s="917"/>
      <c r="B204" s="54"/>
      <c r="D204" s="54" t="s">
        <v>1006</v>
      </c>
      <c r="E204" s="199"/>
      <c r="F204" s="199"/>
      <c r="G204" s="199"/>
      <c r="H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V204" s="893"/>
      <c r="W204" s="893"/>
    </row>
    <row r="205" spans="1:23" s="151" customFormat="1" ht="22.5" customHeight="1">
      <c r="A205" s="917"/>
      <c r="B205" s="54" t="s">
        <v>1007</v>
      </c>
      <c r="C205" s="54"/>
      <c r="D205" s="54"/>
      <c r="E205" s="199"/>
      <c r="F205" s="199"/>
      <c r="G205" s="199"/>
      <c r="H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150"/>
      <c r="V205" s="893"/>
      <c r="W205" s="893"/>
    </row>
    <row r="206" spans="1:23" s="151" customFormat="1" ht="22.5" customHeight="1">
      <c r="A206" s="917"/>
      <c r="B206" s="54" t="s">
        <v>1008</v>
      </c>
      <c r="C206" s="54"/>
      <c r="D206" s="54"/>
      <c r="E206" s="199"/>
      <c r="F206" s="199"/>
      <c r="G206" s="199"/>
      <c r="H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150"/>
      <c r="V206" s="893"/>
      <c r="W206" s="893"/>
    </row>
    <row r="207" spans="1:23" s="151" customFormat="1" ht="22.5" customHeight="1">
      <c r="A207" s="917"/>
      <c r="B207" s="54" t="s">
        <v>1009</v>
      </c>
      <c r="C207" s="54"/>
      <c r="D207" s="54"/>
      <c r="E207" s="199"/>
      <c r="F207" s="199"/>
      <c r="G207" s="199"/>
      <c r="H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150"/>
      <c r="V207" s="893"/>
      <c r="W207" s="893"/>
    </row>
    <row r="208" spans="1:23" s="151" customFormat="1" ht="22.5" customHeight="1">
      <c r="A208" s="917"/>
      <c r="B208" s="54" t="s">
        <v>1170</v>
      </c>
      <c r="C208" s="54"/>
      <c r="D208" s="54"/>
      <c r="E208" s="199"/>
      <c r="F208" s="199"/>
      <c r="G208" s="212"/>
      <c r="H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150"/>
      <c r="V208" s="893"/>
      <c r="W208" s="893"/>
    </row>
    <row r="209" spans="1:23" s="151" customFormat="1" ht="22.5" customHeight="1">
      <c r="A209" s="917"/>
      <c r="B209" s="54" t="s">
        <v>1010</v>
      </c>
      <c r="C209" s="54"/>
      <c r="D209" s="54"/>
      <c r="E209" s="199"/>
      <c r="F209" s="199"/>
      <c r="G209" s="212"/>
      <c r="H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150"/>
      <c r="V209" s="893"/>
      <c r="W209" s="893"/>
    </row>
    <row r="210" spans="1:23" s="151" customFormat="1" ht="22.5" customHeight="1">
      <c r="A210" s="128"/>
      <c r="B210" s="54"/>
      <c r="C210" s="54"/>
      <c r="D210" s="54" t="s">
        <v>1171</v>
      </c>
      <c r="E210" s="199"/>
      <c r="F210" s="199"/>
      <c r="G210" s="912"/>
      <c r="H210" s="20"/>
      <c r="I210" s="20"/>
      <c r="J210" s="20"/>
      <c r="K210" s="20"/>
      <c r="L210" s="20"/>
      <c r="M210" s="20"/>
      <c r="N210" s="20"/>
      <c r="O210" s="20"/>
      <c r="P210" s="20"/>
      <c r="Q210" s="910"/>
      <c r="R210" s="26"/>
      <c r="S210" s="910"/>
      <c r="T210" s="53"/>
      <c r="U210" s="150"/>
      <c r="V210" s="893"/>
      <c r="W210" s="893"/>
    </row>
    <row r="211" spans="1:23" s="151" customFormat="1" ht="22.5" customHeight="1">
      <c r="A211" s="128"/>
      <c r="B211" s="54" t="s">
        <v>1011</v>
      </c>
      <c r="C211" s="54"/>
      <c r="D211" s="54"/>
      <c r="E211" s="199"/>
      <c r="F211" s="199"/>
      <c r="G211" s="912"/>
      <c r="H211" s="20"/>
      <c r="I211" s="20"/>
      <c r="J211" s="20"/>
      <c r="K211" s="20"/>
      <c r="L211" s="20"/>
      <c r="M211" s="20"/>
      <c r="N211" s="20"/>
      <c r="O211" s="20"/>
      <c r="P211" s="20"/>
      <c r="Q211" s="910"/>
      <c r="R211" s="26"/>
      <c r="S211" s="910"/>
      <c r="T211" s="53"/>
      <c r="U211" s="150"/>
      <c r="V211" s="893"/>
      <c r="W211" s="893"/>
    </row>
    <row r="212" spans="1:23" s="151" customFormat="1" ht="22.5" customHeight="1">
      <c r="A212" s="128"/>
      <c r="B212" s="54"/>
      <c r="C212" s="54"/>
      <c r="D212" s="54" t="s">
        <v>1012</v>
      </c>
      <c r="E212" s="199"/>
      <c r="F212" s="199"/>
      <c r="G212" s="912"/>
      <c r="H212" s="20"/>
      <c r="I212" s="20"/>
      <c r="J212" s="20"/>
      <c r="K212" s="20"/>
      <c r="L212" s="20"/>
      <c r="M212" s="20"/>
      <c r="N212" s="20"/>
      <c r="O212" s="20"/>
      <c r="P212" s="20"/>
      <c r="Q212" s="910"/>
      <c r="R212" s="26"/>
      <c r="S212" s="910"/>
      <c r="T212" s="53"/>
      <c r="U212" s="150"/>
      <c r="V212" s="893"/>
      <c r="W212" s="893"/>
    </row>
    <row r="213" spans="1:23" s="151" customFormat="1" ht="22.5" customHeight="1">
      <c r="A213" s="128"/>
      <c r="B213" s="54" t="s">
        <v>1013</v>
      </c>
      <c r="C213" s="54"/>
      <c r="D213" s="54"/>
      <c r="E213" s="199"/>
      <c r="F213" s="199"/>
      <c r="G213" s="912"/>
      <c r="H213" s="20"/>
      <c r="I213" s="20"/>
      <c r="J213" s="20"/>
      <c r="K213" s="20"/>
      <c r="L213" s="20"/>
      <c r="M213" s="20"/>
      <c r="N213" s="20"/>
      <c r="O213" s="20"/>
      <c r="P213" s="20"/>
      <c r="Q213" s="910"/>
      <c r="R213" s="26"/>
      <c r="S213" s="910"/>
      <c r="T213" s="53"/>
      <c r="U213" s="150"/>
      <c r="V213" s="893"/>
      <c r="W213" s="893"/>
    </row>
    <row r="214" spans="1:23" s="151" customFormat="1" ht="22.5" customHeight="1">
      <c r="A214" s="128"/>
      <c r="B214" s="20"/>
      <c r="C214" s="921" t="s">
        <v>1019</v>
      </c>
      <c r="D214" s="914" t="s">
        <v>1015</v>
      </c>
      <c r="E214" s="914"/>
      <c r="F214" s="26"/>
      <c r="G214" s="912"/>
      <c r="H214" s="20"/>
      <c r="I214" s="20"/>
      <c r="J214" s="20"/>
      <c r="K214" s="20"/>
      <c r="L214" s="20"/>
      <c r="M214" s="20"/>
      <c r="N214" s="20"/>
      <c r="O214" s="20"/>
      <c r="P214" s="20"/>
      <c r="Q214" s="910"/>
      <c r="R214" s="26"/>
      <c r="S214" s="910"/>
      <c r="T214" s="53"/>
      <c r="U214" s="150"/>
      <c r="V214" s="893"/>
      <c r="W214" s="893"/>
    </row>
    <row r="215" spans="1:23" s="151" customFormat="1" ht="22.5" customHeight="1">
      <c r="A215" s="128"/>
      <c r="D215" s="914" t="s">
        <v>1016</v>
      </c>
      <c r="E215" s="914"/>
      <c r="F215" s="26"/>
      <c r="G215" s="912"/>
      <c r="H215" s="20"/>
      <c r="I215" s="20"/>
      <c r="J215" s="20"/>
      <c r="K215" s="20"/>
      <c r="L215" s="20"/>
      <c r="M215" s="20"/>
      <c r="N215" s="20"/>
      <c r="O215" s="20"/>
      <c r="P215" s="20"/>
      <c r="Q215" s="910"/>
      <c r="R215" s="26"/>
      <c r="S215" s="910"/>
      <c r="T215" s="53"/>
      <c r="U215" s="150"/>
      <c r="V215" s="893"/>
      <c r="W215" s="893"/>
    </row>
    <row r="216" spans="1:23" s="151" customFormat="1" ht="22.5" customHeight="1">
      <c r="A216" s="128"/>
      <c r="B216" s="139" t="s">
        <v>1172</v>
      </c>
      <c r="E216" s="212"/>
      <c r="F216" s="26"/>
      <c r="G216" s="912"/>
      <c r="H216" s="20"/>
      <c r="I216" s="20"/>
      <c r="J216" s="20"/>
      <c r="K216" s="20"/>
      <c r="L216" s="20"/>
      <c r="M216" s="20"/>
      <c r="N216" s="20"/>
      <c r="O216" s="20"/>
      <c r="P216" s="20"/>
      <c r="Q216" s="910"/>
      <c r="R216" s="26"/>
      <c r="S216" s="910"/>
      <c r="T216" s="53"/>
      <c r="U216" s="150"/>
      <c r="V216" s="893"/>
      <c r="W216" s="893"/>
    </row>
    <row r="217" spans="1:23" s="151" customFormat="1" ht="22.5" customHeight="1">
      <c r="A217" s="128"/>
      <c r="B217" s="139" t="s">
        <v>1017</v>
      </c>
      <c r="F217" s="26"/>
      <c r="G217" s="912"/>
      <c r="H217" s="20"/>
      <c r="I217" s="20"/>
      <c r="J217" s="20"/>
      <c r="K217" s="20"/>
      <c r="L217" s="20"/>
      <c r="M217" s="20"/>
      <c r="N217" s="20"/>
      <c r="O217" s="20"/>
      <c r="P217" s="20"/>
      <c r="Q217" s="910"/>
      <c r="R217" s="26"/>
      <c r="S217" s="910"/>
      <c r="T217" s="53"/>
      <c r="U217" s="150"/>
      <c r="V217" s="893"/>
      <c r="W217" s="893"/>
    </row>
    <row r="218" spans="1:23" s="151" customFormat="1" ht="22.5" customHeight="1">
      <c r="A218" s="128"/>
      <c r="B218" s="914" t="s">
        <v>1018</v>
      </c>
      <c r="C218" s="915"/>
      <c r="D218" s="914"/>
      <c r="F218" s="26"/>
      <c r="G218" s="912"/>
      <c r="H218" s="20"/>
      <c r="I218" s="20"/>
      <c r="J218" s="20"/>
      <c r="K218" s="20"/>
      <c r="L218" s="20"/>
      <c r="M218" s="20"/>
      <c r="N218" s="20"/>
      <c r="O218" s="20"/>
      <c r="P218" s="20"/>
      <c r="Q218" s="910"/>
      <c r="R218" s="26"/>
      <c r="S218" s="910"/>
      <c r="T218" s="53"/>
      <c r="U218" s="150"/>
      <c r="V218" s="893"/>
      <c r="W218" s="893"/>
    </row>
    <row r="219" spans="1:17" s="73" customFormat="1" ht="22.5" customHeight="1">
      <c r="A219" s="164"/>
      <c r="B219" s="9"/>
      <c r="C219" s="159" t="s">
        <v>1020</v>
      </c>
      <c r="D219" s="23" t="s">
        <v>60</v>
      </c>
      <c r="Q219" s="254"/>
    </row>
    <row r="220" spans="1:17" s="73" customFormat="1" ht="22.5" customHeight="1">
      <c r="A220" s="164"/>
      <c r="B220" s="9"/>
      <c r="C220" s="9"/>
      <c r="D220" s="9" t="s">
        <v>1173</v>
      </c>
      <c r="E220" s="9"/>
      <c r="F220" s="9"/>
      <c r="G220" s="9"/>
      <c r="H220" s="9"/>
      <c r="I220" s="9"/>
      <c r="J220" s="9"/>
      <c r="K220" s="9"/>
      <c r="L220" s="198"/>
      <c r="M220" s="241"/>
      <c r="N220" s="87"/>
      <c r="O220" s="241"/>
      <c r="Q220" s="254"/>
    </row>
    <row r="221" spans="1:17" s="73" customFormat="1" ht="22.5" customHeight="1">
      <c r="A221" s="164"/>
      <c r="B221" s="9" t="s">
        <v>1174</v>
      </c>
      <c r="C221" s="9"/>
      <c r="D221" s="9"/>
      <c r="E221" s="9"/>
      <c r="F221" s="9"/>
      <c r="G221" s="9"/>
      <c r="H221" s="9"/>
      <c r="I221" s="9"/>
      <c r="J221" s="9"/>
      <c r="K221" s="9"/>
      <c r="L221" s="198"/>
      <c r="M221" s="241"/>
      <c r="N221" s="87"/>
      <c r="O221" s="241"/>
      <c r="Q221" s="254"/>
    </row>
    <row r="222" spans="1:17" s="73" customFormat="1" ht="22.5" customHeight="1">
      <c r="A222" s="164"/>
      <c r="B222" s="9" t="s">
        <v>1176</v>
      </c>
      <c r="C222" s="9"/>
      <c r="Q222" s="254"/>
    </row>
    <row r="223" spans="1:17" s="73" customFormat="1" ht="22.5" customHeight="1">
      <c r="A223" s="164"/>
      <c r="B223" s="9" t="s">
        <v>1175</v>
      </c>
      <c r="C223" s="9"/>
      <c r="Q223" s="254"/>
    </row>
    <row r="224" spans="1:17" s="923" customFormat="1" ht="17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8"/>
      <c r="Q224" s="38"/>
    </row>
    <row r="225" spans="2:17" s="923" customFormat="1" ht="17.25" customHeight="1">
      <c r="B225" s="38" t="s">
        <v>1572</v>
      </c>
      <c r="J225" s="38"/>
      <c r="Q225" s="924"/>
    </row>
    <row r="226" spans="1:16" s="73" customFormat="1" ht="21">
      <c r="A226" s="164"/>
      <c r="P226" s="259" t="s">
        <v>1324</v>
      </c>
    </row>
    <row r="227" spans="1:17" s="73" customFormat="1" ht="22.5" customHeight="1">
      <c r="A227" s="147" t="s">
        <v>620</v>
      </c>
      <c r="Q227" s="254"/>
    </row>
    <row r="228" spans="1:17" s="73" customFormat="1" ht="22.5" customHeight="1">
      <c r="A228" s="147"/>
      <c r="Q228" s="254"/>
    </row>
    <row r="229" spans="1:17" s="73" customFormat="1" ht="22.5" customHeight="1">
      <c r="A229" s="148" t="s">
        <v>964</v>
      </c>
      <c r="B229" s="156" t="s">
        <v>1449</v>
      </c>
      <c r="Q229" s="254"/>
    </row>
    <row r="230" spans="1:17" s="9" customFormat="1" ht="21.75" customHeight="1">
      <c r="A230" s="219"/>
      <c r="C230" s="159" t="s">
        <v>1021</v>
      </c>
      <c r="D230" s="9" t="s">
        <v>52</v>
      </c>
      <c r="I230" s="220"/>
      <c r="J230" s="221"/>
      <c r="K230" s="87"/>
      <c r="L230" s="221"/>
      <c r="M230" s="220"/>
      <c r="O230" s="87"/>
      <c r="Q230" s="254"/>
    </row>
    <row r="231" spans="1:17" s="139" customFormat="1" ht="21.75" customHeight="1">
      <c r="A231" s="200"/>
      <c r="B231" s="212"/>
      <c r="C231" s="212"/>
      <c r="D231" s="212" t="s">
        <v>1344</v>
      </c>
      <c r="F231" s="212"/>
      <c r="G231" s="212"/>
      <c r="H231" s="212"/>
      <c r="I231" s="212"/>
      <c r="J231" s="212"/>
      <c r="K231" s="212"/>
      <c r="L231" s="213"/>
      <c r="M231" s="222"/>
      <c r="N231" s="223"/>
      <c r="O231" s="212"/>
      <c r="P231" s="213"/>
      <c r="Q231" s="255"/>
    </row>
    <row r="232" spans="1:17" s="139" customFormat="1" ht="21.75" customHeight="1">
      <c r="A232" s="200"/>
      <c r="B232" s="212" t="s">
        <v>1177</v>
      </c>
      <c r="C232" s="212"/>
      <c r="D232" s="211"/>
      <c r="E232" s="212"/>
      <c r="F232" s="212"/>
      <c r="G232" s="212"/>
      <c r="H232" s="212"/>
      <c r="I232" s="212"/>
      <c r="J232" s="212"/>
      <c r="K232" s="212"/>
      <c r="L232" s="213"/>
      <c r="M232" s="222"/>
      <c r="N232" s="223"/>
      <c r="O232" s="212"/>
      <c r="P232" s="213"/>
      <c r="Q232" s="262"/>
    </row>
    <row r="233" spans="1:17" s="139" customFormat="1" ht="21.75" customHeight="1">
      <c r="A233" s="200"/>
      <c r="B233" s="212" t="s">
        <v>53</v>
      </c>
      <c r="C233" s="212"/>
      <c r="D233" s="211"/>
      <c r="E233" s="212"/>
      <c r="F233" s="212"/>
      <c r="G233" s="212"/>
      <c r="H233" s="212"/>
      <c r="I233" s="212"/>
      <c r="J233" s="212"/>
      <c r="K233" s="212"/>
      <c r="L233" s="213"/>
      <c r="M233" s="222"/>
      <c r="N233" s="223"/>
      <c r="O233" s="212"/>
      <c r="P233" s="202"/>
      <c r="Q233" s="262"/>
    </row>
    <row r="234" spans="1:17" s="139" customFormat="1" ht="21.75" customHeight="1">
      <c r="A234" s="200"/>
      <c r="B234" s="212"/>
      <c r="C234" s="212"/>
      <c r="D234" s="212" t="s">
        <v>1178</v>
      </c>
      <c r="F234" s="212"/>
      <c r="G234" s="212"/>
      <c r="H234" s="212"/>
      <c r="I234" s="212"/>
      <c r="J234" s="212"/>
      <c r="K234" s="212"/>
      <c r="L234" s="213"/>
      <c r="M234" s="222"/>
      <c r="N234" s="223"/>
      <c r="O234" s="212"/>
      <c r="P234" s="202"/>
      <c r="Q234" s="255"/>
    </row>
    <row r="235" spans="1:17" s="139" customFormat="1" ht="21.75" customHeight="1">
      <c r="A235" s="200"/>
      <c r="B235" s="212" t="s">
        <v>1181</v>
      </c>
      <c r="C235" s="212"/>
      <c r="D235" s="211"/>
      <c r="E235" s="212"/>
      <c r="F235" s="212"/>
      <c r="G235" s="212"/>
      <c r="H235" s="212"/>
      <c r="I235" s="212"/>
      <c r="J235" s="212"/>
      <c r="K235" s="212"/>
      <c r="L235" s="213"/>
      <c r="M235" s="222"/>
      <c r="N235" s="223"/>
      <c r="O235" s="212"/>
      <c r="P235" s="213"/>
      <c r="Q235" s="255"/>
    </row>
    <row r="236" spans="1:17" s="139" customFormat="1" ht="21.75" customHeight="1">
      <c r="A236" s="200"/>
      <c r="B236" s="212" t="s">
        <v>643</v>
      </c>
      <c r="C236" s="212"/>
      <c r="D236" s="211"/>
      <c r="E236" s="212"/>
      <c r="F236" s="212"/>
      <c r="G236" s="212"/>
      <c r="H236" s="212"/>
      <c r="I236" s="212"/>
      <c r="J236" s="212"/>
      <c r="K236" s="212"/>
      <c r="L236" s="213"/>
      <c r="M236" s="222"/>
      <c r="N236" s="223"/>
      <c r="O236" s="212"/>
      <c r="P236" s="213"/>
      <c r="Q236" s="255"/>
    </row>
    <row r="237" spans="1:17" s="139" customFormat="1" ht="21.75" customHeight="1">
      <c r="A237" s="200"/>
      <c r="B237" s="212" t="s">
        <v>1179</v>
      </c>
      <c r="C237" s="212"/>
      <c r="D237" s="211"/>
      <c r="E237" s="212"/>
      <c r="F237" s="212"/>
      <c r="G237" s="212"/>
      <c r="H237" s="212"/>
      <c r="I237" s="212"/>
      <c r="J237" s="212"/>
      <c r="K237" s="212"/>
      <c r="L237" s="213"/>
      <c r="M237" s="222"/>
      <c r="N237" s="223"/>
      <c r="O237" s="212"/>
      <c r="P237" s="213"/>
      <c r="Q237" s="255"/>
    </row>
    <row r="238" spans="1:17" s="139" customFormat="1" ht="21.75" customHeight="1">
      <c r="A238" s="200"/>
      <c r="B238" s="212" t="s">
        <v>644</v>
      </c>
      <c r="C238" s="212"/>
      <c r="D238" s="211"/>
      <c r="E238" s="212"/>
      <c r="F238" s="212"/>
      <c r="G238" s="212"/>
      <c r="H238" s="212"/>
      <c r="I238" s="212"/>
      <c r="J238" s="212"/>
      <c r="K238" s="212"/>
      <c r="L238" s="213"/>
      <c r="M238" s="222"/>
      <c r="N238" s="223"/>
      <c r="O238" s="212"/>
      <c r="P238" s="213"/>
      <c r="Q238" s="255"/>
    </row>
    <row r="239" spans="1:17" s="139" customFormat="1" ht="21.75" customHeight="1">
      <c r="A239" s="200"/>
      <c r="B239" s="212"/>
      <c r="C239" s="212"/>
      <c r="D239" s="212" t="s">
        <v>548</v>
      </c>
      <c r="F239" s="212"/>
      <c r="G239" s="212"/>
      <c r="H239" s="212"/>
      <c r="I239" s="212"/>
      <c r="J239" s="212"/>
      <c r="K239" s="212"/>
      <c r="L239" s="213"/>
      <c r="M239" s="222"/>
      <c r="N239" s="223"/>
      <c r="O239" s="212"/>
      <c r="P239" s="213"/>
      <c r="Q239" s="255"/>
    </row>
    <row r="240" spans="1:18" s="26" customFormat="1" ht="21.75" customHeight="1">
      <c r="A240" s="157"/>
      <c r="B240" s="53"/>
      <c r="C240" s="53"/>
      <c r="D240" s="53" t="s">
        <v>1180</v>
      </c>
      <c r="F240" s="53"/>
      <c r="G240" s="53"/>
      <c r="H240" s="53"/>
      <c r="I240" s="53"/>
      <c r="J240" s="53"/>
      <c r="K240" s="53"/>
      <c r="L240" s="91"/>
      <c r="M240" s="224"/>
      <c r="N240" s="225"/>
      <c r="O240" s="53"/>
      <c r="P240" s="91"/>
      <c r="Q240" s="263"/>
      <c r="R240" s="158"/>
    </row>
    <row r="241" spans="1:18" s="26" customFormat="1" ht="21.75" customHeight="1">
      <c r="A241" s="157"/>
      <c r="B241" s="53" t="s">
        <v>645</v>
      </c>
      <c r="C241" s="53"/>
      <c r="D241" s="226"/>
      <c r="E241" s="53"/>
      <c r="F241" s="53"/>
      <c r="G241" s="53"/>
      <c r="H241" s="53"/>
      <c r="I241" s="53"/>
      <c r="J241" s="53"/>
      <c r="K241" s="53"/>
      <c r="L241" s="91"/>
      <c r="M241" s="224"/>
      <c r="N241" s="225"/>
      <c r="O241" s="53"/>
      <c r="P241" s="91"/>
      <c r="Q241" s="263"/>
      <c r="R241" s="158"/>
    </row>
    <row r="242" spans="1:18" s="26" customFormat="1" ht="21.75" customHeight="1">
      <c r="A242" s="157"/>
      <c r="B242" s="53" t="s">
        <v>647</v>
      </c>
      <c r="C242" s="53"/>
      <c r="D242" s="226"/>
      <c r="E242" s="53"/>
      <c r="F242" s="53"/>
      <c r="G242" s="53"/>
      <c r="H242" s="53"/>
      <c r="I242" s="53"/>
      <c r="J242" s="53"/>
      <c r="K242" s="53"/>
      <c r="L242" s="91"/>
      <c r="M242" s="224"/>
      <c r="N242" s="225"/>
      <c r="O242" s="53"/>
      <c r="P242" s="91"/>
      <c r="Q242" s="263"/>
      <c r="R242" s="158"/>
    </row>
    <row r="243" spans="1:18" s="26" customFormat="1" ht="21.75" customHeight="1">
      <c r="A243" s="157"/>
      <c r="B243" s="53" t="s">
        <v>646</v>
      </c>
      <c r="C243" s="53"/>
      <c r="D243" s="53"/>
      <c r="E243" s="53"/>
      <c r="G243" s="53"/>
      <c r="H243" s="53"/>
      <c r="I243" s="53"/>
      <c r="J243" s="53"/>
      <c r="K243" s="53"/>
      <c r="L243" s="91"/>
      <c r="M243" s="224"/>
      <c r="N243" s="225"/>
      <c r="O243" s="53"/>
      <c r="P243" s="91"/>
      <c r="Q243" s="263"/>
      <c r="R243" s="158"/>
    </row>
    <row r="244" spans="1:18" s="26" customFormat="1" ht="21.75" customHeight="1">
      <c r="A244" s="157"/>
      <c r="B244" s="9"/>
      <c r="C244" s="9"/>
      <c r="D244" s="53" t="s">
        <v>648</v>
      </c>
      <c r="F244" s="37"/>
      <c r="G244" s="53"/>
      <c r="H244" s="53"/>
      <c r="I244" s="53"/>
      <c r="J244" s="53"/>
      <c r="K244" s="53"/>
      <c r="L244" s="91"/>
      <c r="M244" s="224"/>
      <c r="N244" s="225"/>
      <c r="O244" s="53"/>
      <c r="P244" s="91"/>
      <c r="Q244" s="48"/>
      <c r="R244" s="158"/>
    </row>
    <row r="245" spans="1:18" s="26" customFormat="1" ht="21.75" customHeight="1">
      <c r="A245" s="157"/>
      <c r="B245" s="9" t="s">
        <v>549</v>
      </c>
      <c r="C245" s="9"/>
      <c r="D245" s="53"/>
      <c r="E245" s="138"/>
      <c r="F245" s="37"/>
      <c r="G245" s="53"/>
      <c r="H245" s="53"/>
      <c r="I245" s="53"/>
      <c r="J245" s="53"/>
      <c r="K245" s="53"/>
      <c r="L245" s="91"/>
      <c r="M245" s="224"/>
      <c r="N245" s="225"/>
      <c r="O245" s="53"/>
      <c r="P245" s="91"/>
      <c r="Q245" s="48"/>
      <c r="R245" s="158"/>
    </row>
    <row r="246" spans="1:17" s="73" customFormat="1" ht="21.75" customHeight="1">
      <c r="A246" s="164"/>
      <c r="B246" s="9"/>
      <c r="C246" s="159" t="s">
        <v>1022</v>
      </c>
      <c r="D246" s="9" t="s">
        <v>581</v>
      </c>
      <c r="E246" s="9"/>
      <c r="Q246" s="254"/>
    </row>
    <row r="247" spans="1:17" s="73" customFormat="1" ht="21.75" customHeight="1">
      <c r="A247" s="164"/>
      <c r="B247" s="9"/>
      <c r="C247" s="9"/>
      <c r="D247" s="9" t="s">
        <v>1023</v>
      </c>
      <c r="E247" s="9"/>
      <c r="Q247" s="254"/>
    </row>
    <row r="248" spans="1:17" s="73" customFormat="1" ht="21.75" customHeight="1">
      <c r="A248" s="164"/>
      <c r="B248" s="9"/>
      <c r="C248" s="9"/>
      <c r="D248" s="9"/>
      <c r="E248" s="9" t="s">
        <v>653</v>
      </c>
      <c r="Q248" s="254"/>
    </row>
    <row r="249" spans="1:17" s="73" customFormat="1" ht="21.75" customHeight="1">
      <c r="A249" s="164"/>
      <c r="B249" s="9" t="s">
        <v>1182</v>
      </c>
      <c r="C249" s="9"/>
      <c r="D249" s="9"/>
      <c r="E249" s="9"/>
      <c r="Q249" s="254"/>
    </row>
    <row r="250" spans="1:17" s="73" customFormat="1" ht="21.75" customHeight="1">
      <c r="A250" s="164"/>
      <c r="B250" s="9" t="s">
        <v>654</v>
      </c>
      <c r="C250" s="9"/>
      <c r="D250" s="9"/>
      <c r="E250" s="9"/>
      <c r="Q250" s="254"/>
    </row>
    <row r="251" spans="1:17" s="73" customFormat="1" ht="21.75" customHeight="1">
      <c r="A251" s="164"/>
      <c r="B251" s="9" t="s">
        <v>657</v>
      </c>
      <c r="C251" s="9"/>
      <c r="D251" s="9"/>
      <c r="E251" s="9"/>
      <c r="Q251" s="254"/>
    </row>
    <row r="252" spans="1:17" s="73" customFormat="1" ht="21.75" customHeight="1">
      <c r="A252" s="164"/>
      <c r="B252" s="9" t="s">
        <v>656</v>
      </c>
      <c r="C252" s="9"/>
      <c r="D252" s="9"/>
      <c r="E252" s="9"/>
      <c r="Q252" s="254"/>
    </row>
    <row r="253" spans="1:17" s="73" customFormat="1" ht="21.75" customHeight="1">
      <c r="A253" s="164"/>
      <c r="B253" s="9" t="s">
        <v>655</v>
      </c>
      <c r="C253" s="9"/>
      <c r="D253" s="9"/>
      <c r="E253" s="9"/>
      <c r="Q253" s="254"/>
    </row>
    <row r="254" spans="1:17" s="73" customFormat="1" ht="21.75" customHeight="1">
      <c r="A254" s="164"/>
      <c r="B254" s="9"/>
      <c r="C254" s="9"/>
      <c r="E254" s="73" t="s">
        <v>658</v>
      </c>
      <c r="Q254" s="254"/>
    </row>
    <row r="255" spans="1:17" s="73" customFormat="1" ht="21.75" customHeight="1">
      <c r="A255" s="164"/>
      <c r="B255" s="9" t="s">
        <v>1183</v>
      </c>
      <c r="C255" s="9"/>
      <c r="Q255" s="254"/>
    </row>
    <row r="256" spans="1:17" s="73" customFormat="1" ht="21.75" customHeight="1">
      <c r="A256" s="164"/>
      <c r="B256" s="9" t="s">
        <v>592</v>
      </c>
      <c r="C256" s="9"/>
      <c r="Q256" s="254"/>
    </row>
    <row r="257" spans="1:17" s="73" customFormat="1" ht="21.75" customHeight="1">
      <c r="A257" s="164"/>
      <c r="B257" s="9"/>
      <c r="C257" s="9"/>
      <c r="D257" s="73" t="s">
        <v>1024</v>
      </c>
      <c r="Q257" s="254"/>
    </row>
    <row r="258" spans="1:17" s="73" customFormat="1" ht="21.75" customHeight="1">
      <c r="A258" s="164"/>
      <c r="B258" s="9"/>
      <c r="C258" s="9"/>
      <c r="E258" s="73" t="s">
        <v>1184</v>
      </c>
      <c r="Q258" s="254"/>
    </row>
    <row r="259" spans="1:17" s="73" customFormat="1" ht="21.75" customHeight="1">
      <c r="A259" s="164"/>
      <c r="B259" s="9" t="s">
        <v>593</v>
      </c>
      <c r="C259" s="9"/>
      <c r="Q259" s="254"/>
    </row>
    <row r="260" spans="1:17" s="73" customFormat="1" ht="7.5" customHeight="1">
      <c r="A260" s="164"/>
      <c r="B260" s="9"/>
      <c r="C260" s="9"/>
      <c r="Q260" s="254"/>
    </row>
    <row r="261" spans="1:17" s="923" customFormat="1" ht="2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8"/>
      <c r="Q261" s="38"/>
    </row>
    <row r="262" spans="2:17" s="923" customFormat="1" ht="20.25">
      <c r="B262" s="38" t="s">
        <v>1572</v>
      </c>
      <c r="J262" s="38"/>
      <c r="Q262" s="924"/>
    </row>
    <row r="263" spans="2:17" s="923" customFormat="1" ht="12" customHeight="1">
      <c r="B263" s="38"/>
      <c r="J263" s="38"/>
      <c r="Q263" s="924"/>
    </row>
    <row r="264" spans="1:16" s="73" customFormat="1" ht="21">
      <c r="A264" s="164"/>
      <c r="P264" s="259" t="s">
        <v>1345</v>
      </c>
    </row>
    <row r="265" spans="1:17" s="73" customFormat="1" ht="22.5" customHeight="1">
      <c r="A265" s="147" t="s">
        <v>620</v>
      </c>
      <c r="Q265" s="254"/>
    </row>
    <row r="266" spans="1:17" s="73" customFormat="1" ht="12.75" customHeight="1">
      <c r="A266" s="147"/>
      <c r="Q266" s="254"/>
    </row>
    <row r="267" spans="1:17" s="73" customFormat="1" ht="22.5" customHeight="1">
      <c r="A267" s="148" t="s">
        <v>964</v>
      </c>
      <c r="B267" s="156" t="s">
        <v>1449</v>
      </c>
      <c r="Q267" s="254"/>
    </row>
    <row r="268" spans="1:17" s="73" customFormat="1" ht="21.75" customHeight="1">
      <c r="A268" s="164"/>
      <c r="B268" s="9"/>
      <c r="C268" s="159" t="s">
        <v>1022</v>
      </c>
      <c r="D268" s="9" t="s">
        <v>1346</v>
      </c>
      <c r="E268" s="9"/>
      <c r="Q268" s="254"/>
    </row>
    <row r="269" spans="1:17" s="73" customFormat="1" ht="21.75" customHeight="1">
      <c r="A269" s="164"/>
      <c r="B269" s="9"/>
      <c r="C269" s="9"/>
      <c r="D269" s="73" t="s">
        <v>1025</v>
      </c>
      <c r="Q269" s="254"/>
    </row>
    <row r="270" spans="1:17" s="73" customFormat="1" ht="21.75" customHeight="1">
      <c r="A270" s="164"/>
      <c r="B270" s="9"/>
      <c r="C270" s="9"/>
      <c r="E270" s="73" t="s">
        <v>660</v>
      </c>
      <c r="Q270" s="254"/>
    </row>
    <row r="271" spans="1:17" s="73" customFormat="1" ht="21.75" customHeight="1">
      <c r="A271" s="164"/>
      <c r="B271" s="9" t="s">
        <v>659</v>
      </c>
      <c r="C271" s="9"/>
      <c r="Q271" s="254"/>
    </row>
    <row r="272" spans="1:17" s="73" customFormat="1" ht="22.5" customHeight="1">
      <c r="A272" s="164"/>
      <c r="B272" s="9"/>
      <c r="C272" s="159" t="s">
        <v>1031</v>
      </c>
      <c r="D272" s="9" t="s">
        <v>61</v>
      </c>
      <c r="Q272" s="254"/>
    </row>
    <row r="273" spans="2:17" s="199" customFormat="1" ht="22.5" customHeight="1">
      <c r="B273" s="9"/>
      <c r="C273" s="9"/>
      <c r="D273" s="99" t="s">
        <v>664</v>
      </c>
      <c r="E273" s="53"/>
      <c r="F273" s="242"/>
      <c r="O273" s="205"/>
      <c r="Q273" s="256"/>
    </row>
    <row r="274" spans="2:17" s="199" customFormat="1" ht="22.5" customHeight="1">
      <c r="B274" s="9" t="s">
        <v>663</v>
      </c>
      <c r="C274" s="9"/>
      <c r="D274" s="11"/>
      <c r="E274" s="53"/>
      <c r="F274" s="242"/>
      <c r="O274" s="205"/>
      <c r="Q274" s="256"/>
    </row>
    <row r="275" spans="2:17" s="199" customFormat="1" ht="22.5" customHeight="1">
      <c r="B275" s="9" t="s">
        <v>662</v>
      </c>
      <c r="C275" s="9"/>
      <c r="D275" s="11"/>
      <c r="E275" s="53"/>
      <c r="F275" s="242"/>
      <c r="O275" s="205"/>
      <c r="Q275" s="256"/>
    </row>
    <row r="276" spans="2:17" s="199" customFormat="1" ht="22.5" customHeight="1">
      <c r="B276" s="9" t="s">
        <v>666</v>
      </c>
      <c r="C276" s="9"/>
      <c r="D276" s="11"/>
      <c r="E276" s="53"/>
      <c r="F276" s="242"/>
      <c r="O276" s="205"/>
      <c r="Q276" s="256"/>
    </row>
    <row r="277" spans="2:17" s="199" customFormat="1" ht="22.5" customHeight="1">
      <c r="B277" s="9" t="s">
        <v>665</v>
      </c>
      <c r="C277" s="9"/>
      <c r="D277" s="11"/>
      <c r="E277" s="53"/>
      <c r="F277" s="242"/>
      <c r="O277" s="205"/>
      <c r="Q277" s="256"/>
    </row>
    <row r="278" spans="2:17" s="199" customFormat="1" ht="22.5" customHeight="1">
      <c r="B278" s="9"/>
      <c r="C278" s="9"/>
      <c r="D278" s="99" t="s">
        <v>585</v>
      </c>
      <c r="E278" s="53"/>
      <c r="F278" s="242"/>
      <c r="O278" s="205"/>
      <c r="Q278" s="256"/>
    </row>
    <row r="279" spans="2:17" s="199" customFormat="1" ht="22.5" customHeight="1">
      <c r="B279" s="9" t="s">
        <v>586</v>
      </c>
      <c r="C279" s="9"/>
      <c r="D279" s="99"/>
      <c r="E279" s="53"/>
      <c r="F279" s="242"/>
      <c r="O279" s="205"/>
      <c r="Q279" s="256"/>
    </row>
    <row r="280" spans="2:17" s="199" customFormat="1" ht="21.75" customHeight="1">
      <c r="B280" s="9"/>
      <c r="C280" s="9"/>
      <c r="D280" s="243" t="s">
        <v>526</v>
      </c>
      <c r="E280" s="53"/>
      <c r="F280" s="242"/>
      <c r="O280" s="205"/>
      <c r="Q280" s="256"/>
    </row>
    <row r="281" spans="1:18" s="139" customFormat="1" ht="21.75" customHeight="1">
      <c r="A281" s="200"/>
      <c r="B281" s="137"/>
      <c r="C281" s="137"/>
      <c r="D281" s="243" t="s">
        <v>1032</v>
      </c>
      <c r="E281" s="137"/>
      <c r="F281" s="137"/>
      <c r="G281" s="137"/>
      <c r="H281" s="137"/>
      <c r="I281" s="137"/>
      <c r="J281" s="137"/>
      <c r="K281" s="244"/>
      <c r="L281" s="244"/>
      <c r="M281" s="244"/>
      <c r="N281" s="245"/>
      <c r="O281" s="245"/>
      <c r="P281" s="212"/>
      <c r="Q281" s="255"/>
      <c r="R281" s="201"/>
    </row>
    <row r="282" spans="1:18" s="139" customFormat="1" ht="21.75" customHeight="1">
      <c r="A282" s="200"/>
      <c r="B282" s="137"/>
      <c r="C282" s="137"/>
      <c r="D282" s="137"/>
      <c r="E282" s="137" t="s">
        <v>668</v>
      </c>
      <c r="F282" s="137"/>
      <c r="G282" s="137"/>
      <c r="H282" s="137"/>
      <c r="I282" s="137"/>
      <c r="J282" s="137"/>
      <c r="K282" s="244"/>
      <c r="L282" s="244"/>
      <c r="M282" s="244"/>
      <c r="N282" s="245"/>
      <c r="O282" s="245"/>
      <c r="P282" s="212"/>
      <c r="Q282" s="255"/>
      <c r="R282" s="201"/>
    </row>
    <row r="283" spans="1:18" s="139" customFormat="1" ht="21.75" customHeight="1">
      <c r="A283" s="200"/>
      <c r="B283" s="137" t="s">
        <v>1185</v>
      </c>
      <c r="C283" s="137"/>
      <c r="D283" s="137"/>
      <c r="E283" s="137"/>
      <c r="F283" s="137"/>
      <c r="G283" s="137"/>
      <c r="H283" s="137"/>
      <c r="I283" s="137"/>
      <c r="J283" s="137"/>
      <c r="K283" s="244"/>
      <c r="L283" s="244"/>
      <c r="M283" s="244"/>
      <c r="N283" s="245"/>
      <c r="O283" s="245"/>
      <c r="P283" s="212"/>
      <c r="Q283" s="255"/>
      <c r="R283" s="201"/>
    </row>
    <row r="284" spans="1:18" s="139" customFormat="1" ht="21.75" customHeight="1">
      <c r="A284" s="200"/>
      <c r="B284" s="137" t="s">
        <v>667</v>
      </c>
      <c r="C284" s="137"/>
      <c r="D284" s="137"/>
      <c r="E284" s="137"/>
      <c r="F284" s="137"/>
      <c r="G284" s="137"/>
      <c r="H284" s="137"/>
      <c r="I284" s="137"/>
      <c r="J284" s="137"/>
      <c r="K284" s="244"/>
      <c r="L284" s="244"/>
      <c r="M284" s="244"/>
      <c r="N284" s="245"/>
      <c r="O284" s="245"/>
      <c r="P284" s="212"/>
      <c r="Q284" s="255"/>
      <c r="R284" s="201"/>
    </row>
    <row r="285" spans="1:17" s="73" customFormat="1" ht="21.75" customHeight="1">
      <c r="A285" s="164"/>
      <c r="B285" s="20"/>
      <c r="D285" s="243" t="s">
        <v>1033</v>
      </c>
      <c r="E285" s="20"/>
      <c r="F285" s="20"/>
      <c r="G285" s="246"/>
      <c r="H285" s="246"/>
      <c r="I285" s="246"/>
      <c r="J285" s="246"/>
      <c r="K285" s="246"/>
      <c r="L285" s="246"/>
      <c r="M285" s="246"/>
      <c r="N285" s="246"/>
      <c r="O285" s="246"/>
      <c r="Q285" s="254"/>
    </row>
    <row r="286" spans="1:17" s="26" customFormat="1" ht="21.75" customHeight="1">
      <c r="A286" s="157"/>
      <c r="B286" s="54"/>
      <c r="C286" s="54"/>
      <c r="D286" s="54"/>
      <c r="E286" s="54" t="s">
        <v>1186</v>
      </c>
      <c r="G286" s="54"/>
      <c r="H286" s="54"/>
      <c r="I286" s="54"/>
      <c r="J286" s="54"/>
      <c r="K286" s="247"/>
      <c r="L286" s="247"/>
      <c r="M286" s="247"/>
      <c r="N286" s="248"/>
      <c r="O286" s="248"/>
      <c r="P286" s="53"/>
      <c r="Q286" s="263"/>
    </row>
    <row r="287" spans="1:17" s="26" customFormat="1" ht="21.75" customHeight="1">
      <c r="A287" s="157"/>
      <c r="B287" s="54" t="s">
        <v>1187</v>
      </c>
      <c r="C287" s="54"/>
      <c r="D287" s="54"/>
      <c r="F287" s="54"/>
      <c r="G287" s="54"/>
      <c r="H287" s="54"/>
      <c r="I287" s="54"/>
      <c r="J287" s="54"/>
      <c r="K287" s="247"/>
      <c r="L287" s="247"/>
      <c r="M287" s="247"/>
      <c r="N287" s="248"/>
      <c r="O287" s="248"/>
      <c r="P287" s="53"/>
      <c r="Q287" s="263"/>
    </row>
    <row r="288" spans="1:17" s="26" customFormat="1" ht="21.75" customHeight="1">
      <c r="A288" s="157"/>
      <c r="B288" s="54" t="s">
        <v>1188</v>
      </c>
      <c r="C288" s="54"/>
      <c r="D288" s="54"/>
      <c r="F288" s="54"/>
      <c r="G288" s="54"/>
      <c r="H288" s="54"/>
      <c r="I288" s="54"/>
      <c r="J288" s="54"/>
      <c r="K288" s="247"/>
      <c r="L288" s="247"/>
      <c r="M288" s="247"/>
      <c r="N288" s="248"/>
      <c r="O288" s="248"/>
      <c r="P288" s="53"/>
      <c r="Q288" s="263"/>
    </row>
    <row r="289" spans="1:17" s="26" customFormat="1" ht="21.75" customHeight="1">
      <c r="A289" s="157"/>
      <c r="B289" s="54" t="s">
        <v>1189</v>
      </c>
      <c r="C289" s="54"/>
      <c r="D289" s="54"/>
      <c r="F289" s="54"/>
      <c r="G289" s="54"/>
      <c r="H289" s="54"/>
      <c r="I289" s="54"/>
      <c r="J289" s="54"/>
      <c r="K289" s="247"/>
      <c r="L289" s="247"/>
      <c r="M289" s="247"/>
      <c r="N289" s="248"/>
      <c r="O289" s="248"/>
      <c r="P289" s="53"/>
      <c r="Q289" s="263"/>
    </row>
    <row r="290" spans="1:17" s="26" customFormat="1" ht="21.75" customHeight="1">
      <c r="A290" s="157"/>
      <c r="B290" s="54" t="s">
        <v>527</v>
      </c>
      <c r="C290" s="54"/>
      <c r="D290" s="54"/>
      <c r="F290" s="54"/>
      <c r="G290" s="54"/>
      <c r="H290" s="54"/>
      <c r="I290" s="54"/>
      <c r="J290" s="54"/>
      <c r="K290" s="247"/>
      <c r="L290" s="247"/>
      <c r="M290" s="247"/>
      <c r="N290" s="248"/>
      <c r="O290" s="248"/>
      <c r="P290" s="53"/>
      <c r="Q290" s="263"/>
    </row>
    <row r="291" spans="1:18" s="139" customFormat="1" ht="21.75" customHeight="1">
      <c r="A291" s="200"/>
      <c r="B291" s="137"/>
      <c r="C291" s="137"/>
      <c r="D291" s="249" t="s">
        <v>1034</v>
      </c>
      <c r="E291" s="137"/>
      <c r="F291" s="137"/>
      <c r="G291" s="137"/>
      <c r="H291" s="137"/>
      <c r="I291" s="137"/>
      <c r="J291" s="137"/>
      <c r="K291" s="244"/>
      <c r="L291" s="244"/>
      <c r="M291" s="244"/>
      <c r="N291" s="245"/>
      <c r="O291" s="245"/>
      <c r="P291" s="212"/>
      <c r="Q291" s="255"/>
      <c r="R291" s="201"/>
    </row>
    <row r="292" spans="1:18" s="139" customFormat="1" ht="21.75" customHeight="1">
      <c r="A292" s="200"/>
      <c r="B292" s="137"/>
      <c r="C292" s="137"/>
      <c r="D292" s="249"/>
      <c r="E292" s="23" t="s">
        <v>669</v>
      </c>
      <c r="F292" s="137"/>
      <c r="G292" s="137"/>
      <c r="H292" s="137"/>
      <c r="I292" s="137"/>
      <c r="J292" s="137"/>
      <c r="K292" s="244"/>
      <c r="L292" s="244"/>
      <c r="M292" s="244"/>
      <c r="N292" s="245"/>
      <c r="O292" s="245"/>
      <c r="P292" s="212"/>
      <c r="Q292" s="255"/>
      <c r="R292" s="201"/>
    </row>
    <row r="293" spans="1:18" s="139" customFormat="1" ht="21.75" customHeight="1">
      <c r="A293" s="200"/>
      <c r="B293" s="137" t="s">
        <v>670</v>
      </c>
      <c r="C293" s="137"/>
      <c r="D293" s="249"/>
      <c r="E293" s="23"/>
      <c r="F293" s="137"/>
      <c r="G293" s="137"/>
      <c r="H293" s="137"/>
      <c r="I293" s="137"/>
      <c r="J293" s="137"/>
      <c r="K293" s="244"/>
      <c r="L293" s="244"/>
      <c r="M293" s="244"/>
      <c r="N293" s="245"/>
      <c r="O293" s="245"/>
      <c r="P293" s="212"/>
      <c r="Q293" s="255"/>
      <c r="R293" s="201"/>
    </row>
    <row r="294" spans="1:18" s="139" customFormat="1" ht="21.75" customHeight="1">
      <c r="A294" s="200"/>
      <c r="B294" s="137" t="s">
        <v>600</v>
      </c>
      <c r="C294" s="137"/>
      <c r="D294" s="249"/>
      <c r="E294" s="137"/>
      <c r="F294" s="137"/>
      <c r="G294" s="137"/>
      <c r="H294" s="137"/>
      <c r="I294" s="137"/>
      <c r="J294" s="137"/>
      <c r="K294" s="244"/>
      <c r="L294" s="244"/>
      <c r="M294" s="244"/>
      <c r="N294" s="245"/>
      <c r="O294" s="245"/>
      <c r="P294" s="212"/>
      <c r="Q294" s="255"/>
      <c r="R294" s="201"/>
    </row>
    <row r="295" spans="1:17" s="73" customFormat="1" ht="21.75" customHeight="1">
      <c r="A295" s="164"/>
      <c r="B295" s="19"/>
      <c r="C295" s="19"/>
      <c r="D295" s="243" t="s">
        <v>1035</v>
      </c>
      <c r="E295" s="19"/>
      <c r="F295" s="19"/>
      <c r="G295" s="246"/>
      <c r="H295" s="246"/>
      <c r="I295" s="246"/>
      <c r="J295" s="246"/>
      <c r="K295" s="246"/>
      <c r="L295" s="246"/>
      <c r="M295" s="246"/>
      <c r="N295" s="246"/>
      <c r="O295" s="246"/>
      <c r="Q295" s="254"/>
    </row>
    <row r="296" spans="1:17" s="26" customFormat="1" ht="21.75" customHeight="1">
      <c r="A296" s="157"/>
      <c r="B296" s="54"/>
      <c r="C296" s="54"/>
      <c r="E296" s="54" t="s">
        <v>675</v>
      </c>
      <c r="G296" s="54"/>
      <c r="H296" s="54"/>
      <c r="I296" s="54"/>
      <c r="J296" s="54"/>
      <c r="K296" s="247"/>
      <c r="L296" s="247"/>
      <c r="M296" s="247"/>
      <c r="N296" s="248"/>
      <c r="O296" s="248"/>
      <c r="P296" s="53"/>
      <c r="Q296" s="263"/>
    </row>
    <row r="297" spans="1:17" s="26" customFormat="1" ht="21.75" customHeight="1">
      <c r="A297" s="157"/>
      <c r="B297" s="54" t="s">
        <v>1190</v>
      </c>
      <c r="C297" s="54"/>
      <c r="D297" s="54"/>
      <c r="E297" s="54"/>
      <c r="F297" s="54"/>
      <c r="G297" s="54"/>
      <c r="H297" s="54"/>
      <c r="I297" s="54"/>
      <c r="J297" s="54"/>
      <c r="K297" s="247"/>
      <c r="L297" s="247"/>
      <c r="M297" s="247"/>
      <c r="N297" s="248"/>
      <c r="O297" s="248"/>
      <c r="P297" s="53"/>
      <c r="Q297" s="263"/>
    </row>
    <row r="298" spans="1:17" s="26" customFormat="1" ht="21.75" customHeight="1">
      <c r="A298" s="157"/>
      <c r="B298" s="54" t="s">
        <v>676</v>
      </c>
      <c r="C298" s="54"/>
      <c r="D298" s="54"/>
      <c r="E298" s="54"/>
      <c r="F298" s="54"/>
      <c r="G298" s="54"/>
      <c r="H298" s="54"/>
      <c r="I298" s="54"/>
      <c r="J298" s="54"/>
      <c r="K298" s="247"/>
      <c r="L298" s="247"/>
      <c r="M298" s="247"/>
      <c r="N298" s="248"/>
      <c r="O298" s="248"/>
      <c r="P298" s="53"/>
      <c r="Q298" s="263"/>
    </row>
    <row r="299" spans="1:17" s="923" customFormat="1" ht="2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38"/>
      <c r="Q299" s="38"/>
    </row>
    <row r="300" spans="2:17" s="923" customFormat="1" ht="20.25">
      <c r="B300" s="38" t="s">
        <v>1572</v>
      </c>
      <c r="J300" s="38"/>
      <c r="Q300" s="924"/>
    </row>
    <row r="301" spans="1:16" s="73" customFormat="1" ht="21">
      <c r="A301" s="164"/>
      <c r="P301" s="259" t="s">
        <v>1325</v>
      </c>
    </row>
    <row r="302" spans="1:17" s="73" customFormat="1" ht="22.5" customHeight="1">
      <c r="A302" s="147" t="s">
        <v>620</v>
      </c>
      <c r="Q302" s="254"/>
    </row>
    <row r="303" spans="1:17" s="73" customFormat="1" ht="22.5" customHeight="1">
      <c r="A303" s="147"/>
      <c r="Q303" s="254"/>
    </row>
    <row r="304" spans="1:17" s="73" customFormat="1" ht="22.5" customHeight="1">
      <c r="A304" s="148" t="s">
        <v>964</v>
      </c>
      <c r="B304" s="156" t="s">
        <v>1449</v>
      </c>
      <c r="Q304" s="254"/>
    </row>
    <row r="305" spans="1:17" s="73" customFormat="1" ht="22.5" customHeight="1">
      <c r="A305" s="164"/>
      <c r="B305" s="9"/>
      <c r="C305" s="159" t="s">
        <v>1031</v>
      </c>
      <c r="D305" s="9" t="s">
        <v>1347</v>
      </c>
      <c r="Q305" s="254"/>
    </row>
    <row r="306" spans="1:17" s="26" customFormat="1" ht="21.75" customHeight="1">
      <c r="A306" s="115"/>
      <c r="B306" s="39"/>
      <c r="C306" s="39"/>
      <c r="D306" s="38" t="s">
        <v>1036</v>
      </c>
      <c r="E306" s="39" t="s">
        <v>195</v>
      </c>
      <c r="F306" s="922"/>
      <c r="G306" s="54"/>
      <c r="H306" s="54"/>
      <c r="I306" s="54"/>
      <c r="J306" s="54"/>
      <c r="K306" s="247"/>
      <c r="L306" s="247"/>
      <c r="M306" s="247"/>
      <c r="N306" s="248"/>
      <c r="O306" s="248"/>
      <c r="P306" s="53"/>
      <c r="Q306" s="263"/>
    </row>
    <row r="307" spans="1:17" s="26" customFormat="1" ht="21.75" customHeight="1">
      <c r="A307" s="128"/>
      <c r="B307" s="37"/>
      <c r="C307" s="37"/>
      <c r="D307" s="37"/>
      <c r="E307" s="99" t="s">
        <v>1198</v>
      </c>
      <c r="F307" s="242"/>
      <c r="G307" s="54"/>
      <c r="H307" s="54"/>
      <c r="I307" s="54"/>
      <c r="J307" s="54"/>
      <c r="K307" s="247"/>
      <c r="L307" s="247"/>
      <c r="M307" s="247"/>
      <c r="N307" s="248"/>
      <c r="O307" s="248"/>
      <c r="P307" s="53"/>
      <c r="Q307" s="263"/>
    </row>
    <row r="308" spans="1:17" s="26" customFormat="1" ht="21.75" customHeight="1">
      <c r="A308" s="128"/>
      <c r="B308" s="37" t="s">
        <v>1197</v>
      </c>
      <c r="C308" s="37"/>
      <c r="D308" s="37"/>
      <c r="E308" s="37"/>
      <c r="F308" s="37"/>
      <c r="G308" s="54"/>
      <c r="H308" s="54"/>
      <c r="I308" s="54"/>
      <c r="J308" s="54"/>
      <c r="K308" s="247"/>
      <c r="L308" s="247"/>
      <c r="M308" s="247"/>
      <c r="N308" s="248"/>
      <c r="O308" s="248"/>
      <c r="P308" s="53"/>
      <c r="Q308" s="263"/>
    </row>
    <row r="309" spans="1:17" s="26" customFormat="1" ht="21.75" customHeight="1">
      <c r="A309" s="128"/>
      <c r="B309" s="37" t="s">
        <v>1196</v>
      </c>
      <c r="C309" s="37"/>
      <c r="D309" s="37"/>
      <c r="E309" s="37"/>
      <c r="F309" s="37"/>
      <c r="G309" s="54"/>
      <c r="H309" s="54"/>
      <c r="I309" s="54"/>
      <c r="J309" s="54"/>
      <c r="K309" s="247"/>
      <c r="L309" s="247"/>
      <c r="M309" s="247"/>
      <c r="N309" s="248"/>
      <c r="O309" s="248"/>
      <c r="P309" s="53"/>
      <c r="Q309" s="263"/>
    </row>
    <row r="310" spans="1:17" s="26" customFormat="1" ht="21.75" customHeight="1">
      <c r="A310" s="128"/>
      <c r="B310" s="37" t="s">
        <v>1026</v>
      </c>
      <c r="C310" s="37"/>
      <c r="D310" s="37"/>
      <c r="E310" s="37"/>
      <c r="F310" s="37"/>
      <c r="G310" s="54"/>
      <c r="H310" s="54"/>
      <c r="I310" s="54"/>
      <c r="J310" s="54"/>
      <c r="K310" s="247"/>
      <c r="L310" s="247"/>
      <c r="M310" s="247"/>
      <c r="N310" s="248"/>
      <c r="O310" s="248"/>
      <c r="P310" s="53"/>
      <c r="Q310" s="263"/>
    </row>
    <row r="311" spans="3:17" s="26" customFormat="1" ht="21.75" customHeight="1">
      <c r="C311" s="53"/>
      <c r="D311" s="107" t="s">
        <v>1037</v>
      </c>
      <c r="E311" s="26" t="s">
        <v>1028</v>
      </c>
      <c r="G311" s="54"/>
      <c r="H311" s="54"/>
      <c r="I311" s="54"/>
      <c r="J311" s="54"/>
      <c r="K311" s="247"/>
      <c r="L311" s="247"/>
      <c r="M311" s="247"/>
      <c r="N311" s="248"/>
      <c r="O311" s="248"/>
      <c r="P311" s="53"/>
      <c r="Q311" s="263"/>
    </row>
    <row r="312" spans="1:17" s="26" customFormat="1" ht="21.75" customHeight="1">
      <c r="A312" s="37"/>
      <c r="B312" s="37"/>
      <c r="C312" s="9"/>
      <c r="D312" s="99"/>
      <c r="E312" s="99" t="s">
        <v>1195</v>
      </c>
      <c r="F312" s="37"/>
      <c r="G312" s="54"/>
      <c r="H312" s="54"/>
      <c r="I312" s="54"/>
      <c r="J312" s="54"/>
      <c r="K312" s="247"/>
      <c r="L312" s="247"/>
      <c r="M312" s="247"/>
      <c r="N312" s="248"/>
      <c r="O312" s="248"/>
      <c r="P312" s="53"/>
      <c r="Q312" s="263"/>
    </row>
    <row r="313" spans="1:17" s="26" customFormat="1" ht="21.75" customHeight="1">
      <c r="A313" s="37"/>
      <c r="B313" s="37" t="s">
        <v>1194</v>
      </c>
      <c r="C313" s="9"/>
      <c r="D313" s="99"/>
      <c r="E313" s="53"/>
      <c r="F313" s="37"/>
      <c r="G313" s="54"/>
      <c r="H313" s="54"/>
      <c r="I313" s="54"/>
      <c r="J313" s="54"/>
      <c r="K313" s="247"/>
      <c r="L313" s="247"/>
      <c r="M313" s="247"/>
      <c r="N313" s="248"/>
      <c r="O313" s="248"/>
      <c r="P313" s="53"/>
      <c r="Q313" s="263"/>
    </row>
    <row r="314" spans="1:17" s="26" customFormat="1" ht="21.75" customHeight="1">
      <c r="A314" s="37"/>
      <c r="B314" s="99" t="s">
        <v>1193</v>
      </c>
      <c r="C314" s="9"/>
      <c r="D314" s="99"/>
      <c r="E314" s="53"/>
      <c r="F314" s="37"/>
      <c r="G314" s="54"/>
      <c r="H314" s="54"/>
      <c r="I314" s="54"/>
      <c r="J314" s="54"/>
      <c r="K314" s="247"/>
      <c r="L314" s="247"/>
      <c r="M314" s="247"/>
      <c r="N314" s="248"/>
      <c r="O314" s="248"/>
      <c r="P314" s="53"/>
      <c r="Q314" s="263"/>
    </row>
    <row r="315" spans="1:17" s="26" customFormat="1" ht="21.75" customHeight="1">
      <c r="A315" s="37"/>
      <c r="B315" s="37" t="s">
        <v>1027</v>
      </c>
      <c r="C315" s="9"/>
      <c r="D315" s="99"/>
      <c r="E315" s="53"/>
      <c r="F315" s="37"/>
      <c r="G315" s="54"/>
      <c r="H315" s="54"/>
      <c r="I315" s="54"/>
      <c r="J315" s="54"/>
      <c r="K315" s="247"/>
      <c r="L315" s="247"/>
      <c r="M315" s="247"/>
      <c r="N315" s="248"/>
      <c r="O315" s="248"/>
      <c r="P315" s="53"/>
      <c r="Q315" s="263"/>
    </row>
    <row r="316" spans="1:17" s="199" customFormat="1" ht="21.75" customHeight="1">
      <c r="A316" s="144"/>
      <c r="B316" s="9"/>
      <c r="C316" s="9"/>
      <c r="D316" s="243" t="s">
        <v>1349</v>
      </c>
      <c r="E316" s="53"/>
      <c r="F316" s="138"/>
      <c r="G316" s="138"/>
      <c r="H316" s="138"/>
      <c r="I316" s="92"/>
      <c r="J316" s="92"/>
      <c r="K316" s="51"/>
      <c r="L316" s="53"/>
      <c r="M316" s="53"/>
      <c r="N316" s="23"/>
      <c r="O316" s="250"/>
      <c r="Q316" s="256"/>
    </row>
    <row r="317" spans="1:17" s="26" customFormat="1" ht="21.75" customHeight="1">
      <c r="A317" s="157"/>
      <c r="B317" s="54"/>
      <c r="C317" s="54"/>
      <c r="D317" s="54"/>
      <c r="E317" s="26" t="s">
        <v>1191</v>
      </c>
      <c r="G317" s="54"/>
      <c r="H317" s="54"/>
      <c r="I317" s="54"/>
      <c r="J317" s="54"/>
      <c r="K317" s="247"/>
      <c r="L317" s="247"/>
      <c r="M317" s="247"/>
      <c r="N317" s="248"/>
      <c r="O317" s="248"/>
      <c r="P317" s="53"/>
      <c r="Q317" s="263"/>
    </row>
    <row r="318" spans="1:17" s="26" customFormat="1" ht="21.75" customHeight="1">
      <c r="A318" s="157"/>
      <c r="B318" s="54" t="s">
        <v>1192</v>
      </c>
      <c r="C318" s="54"/>
      <c r="D318" s="54"/>
      <c r="E318" s="54"/>
      <c r="F318" s="54"/>
      <c r="G318" s="54"/>
      <c r="H318" s="54"/>
      <c r="I318" s="54"/>
      <c r="J318" s="54"/>
      <c r="K318" s="247"/>
      <c r="L318" s="247"/>
      <c r="M318" s="247"/>
      <c r="N318" s="248"/>
      <c r="O318" s="248"/>
      <c r="P318" s="53"/>
      <c r="Q318" s="263"/>
    </row>
    <row r="319" spans="1:17" s="26" customFormat="1" ht="21.75" customHeight="1">
      <c r="A319" s="157"/>
      <c r="B319" s="54" t="s">
        <v>528</v>
      </c>
      <c r="C319" s="54"/>
      <c r="D319" s="54"/>
      <c r="E319" s="54"/>
      <c r="F319" s="54"/>
      <c r="G319" s="54"/>
      <c r="H319" s="54"/>
      <c r="I319" s="54"/>
      <c r="J319" s="54"/>
      <c r="K319" s="247"/>
      <c r="L319" s="247"/>
      <c r="M319" s="247"/>
      <c r="N319" s="248"/>
      <c r="O319" s="248"/>
      <c r="P319" s="53"/>
      <c r="Q319" s="263"/>
    </row>
    <row r="320" spans="4:17" s="19" customFormat="1" ht="21.75" customHeight="1">
      <c r="D320" s="19" t="s">
        <v>1350</v>
      </c>
      <c r="Q320" s="43"/>
    </row>
    <row r="321" spans="1:17" s="26" customFormat="1" ht="21.75" customHeight="1">
      <c r="A321" s="157"/>
      <c r="B321" s="228"/>
      <c r="C321" s="229"/>
      <c r="D321" s="228"/>
      <c r="E321" s="228" t="s">
        <v>674</v>
      </c>
      <c r="G321" s="228"/>
      <c r="H321" s="54"/>
      <c r="I321" s="54"/>
      <c r="J321" s="54"/>
      <c r="K321" s="247"/>
      <c r="L321" s="247"/>
      <c r="M321" s="247"/>
      <c r="N321" s="248"/>
      <c r="O321" s="248"/>
      <c r="P321" s="53"/>
      <c r="Q321" s="263"/>
    </row>
    <row r="322" spans="1:17" s="26" customFormat="1" ht="21.75" customHeight="1">
      <c r="A322" s="157"/>
      <c r="B322" s="228" t="s">
        <v>673</v>
      </c>
      <c r="C322" s="229"/>
      <c r="D322" s="228"/>
      <c r="E322" s="228"/>
      <c r="F322" s="228"/>
      <c r="G322" s="228"/>
      <c r="H322" s="54"/>
      <c r="I322" s="54"/>
      <c r="J322" s="54"/>
      <c r="K322" s="247"/>
      <c r="L322" s="247"/>
      <c r="M322" s="247"/>
      <c r="N322" s="248"/>
      <c r="O322" s="248"/>
      <c r="P322" s="53"/>
      <c r="Q322" s="263"/>
    </row>
    <row r="323" spans="1:17" s="26" customFormat="1" ht="21.75" customHeight="1">
      <c r="A323" s="157"/>
      <c r="B323" s="228" t="s">
        <v>529</v>
      </c>
      <c r="C323" s="229"/>
      <c r="D323" s="228"/>
      <c r="E323" s="228"/>
      <c r="F323" s="228"/>
      <c r="G323" s="228"/>
      <c r="H323" s="54"/>
      <c r="I323" s="54"/>
      <c r="J323" s="54"/>
      <c r="K323" s="247"/>
      <c r="L323" s="247"/>
      <c r="M323" s="247"/>
      <c r="N323" s="248"/>
      <c r="O323" s="248"/>
      <c r="P323" s="53"/>
      <c r="Q323" s="263"/>
    </row>
    <row r="324" spans="1:17" s="252" customFormat="1" ht="21.75" customHeight="1">
      <c r="A324" s="251"/>
      <c r="B324" s="251"/>
      <c r="D324" s="19" t="s">
        <v>1351</v>
      </c>
      <c r="E324" s="251"/>
      <c r="F324" s="251"/>
      <c r="G324" s="251"/>
      <c r="J324" s="253"/>
      <c r="Q324" s="267"/>
    </row>
    <row r="325" spans="1:17" s="26" customFormat="1" ht="21.75" customHeight="1">
      <c r="A325" s="157"/>
      <c r="B325" s="9"/>
      <c r="C325" s="9"/>
      <c r="E325" s="38" t="s">
        <v>1199</v>
      </c>
      <c r="G325" s="228"/>
      <c r="H325" s="54"/>
      <c r="I325" s="54"/>
      <c r="J325" s="54"/>
      <c r="K325" s="247"/>
      <c r="L325" s="247"/>
      <c r="M325" s="247"/>
      <c r="N325" s="248"/>
      <c r="O325" s="248"/>
      <c r="P325" s="53"/>
      <c r="Q325" s="263"/>
    </row>
    <row r="326" spans="1:17" s="26" customFormat="1" ht="21.75" customHeight="1">
      <c r="A326" s="157"/>
      <c r="B326" s="9" t="s">
        <v>1200</v>
      </c>
      <c r="C326" s="9"/>
      <c r="D326" s="11"/>
      <c r="E326" s="53"/>
      <c r="F326" s="242"/>
      <c r="G326" s="228"/>
      <c r="H326" s="54"/>
      <c r="I326" s="54"/>
      <c r="J326" s="54"/>
      <c r="K326" s="247"/>
      <c r="L326" s="247"/>
      <c r="M326" s="247"/>
      <c r="N326" s="248"/>
      <c r="O326" s="248"/>
      <c r="P326" s="53"/>
      <c r="Q326" s="263"/>
    </row>
    <row r="327" spans="2:17" s="20" customFormat="1" ht="21.75" customHeight="1">
      <c r="B327" s="9" t="s">
        <v>677</v>
      </c>
      <c r="C327" s="9"/>
      <c r="D327" s="11"/>
      <c r="E327" s="53"/>
      <c r="F327" s="242"/>
      <c r="Q327" s="47"/>
    </row>
    <row r="328" spans="1:17" s="20" customFormat="1" ht="21.75" customHeight="1">
      <c r="A328" s="37"/>
      <c r="B328" s="9"/>
      <c r="C328" s="9"/>
      <c r="D328" s="107" t="s">
        <v>1038</v>
      </c>
      <c r="E328" s="26" t="s">
        <v>1029</v>
      </c>
      <c r="F328" s="37"/>
      <c r="Q328" s="47"/>
    </row>
    <row r="329" spans="1:17" s="20" customFormat="1" ht="21.75" customHeight="1">
      <c r="A329" s="37"/>
      <c r="B329" s="9"/>
      <c r="C329" s="9"/>
      <c r="D329" s="37"/>
      <c r="E329" s="99" t="s">
        <v>1201</v>
      </c>
      <c r="F329" s="37"/>
      <c r="Q329" s="47"/>
    </row>
    <row r="330" spans="1:17" s="20" customFormat="1" ht="21.75" customHeight="1">
      <c r="A330" s="37"/>
      <c r="B330" s="9" t="s">
        <v>1202</v>
      </c>
      <c r="C330" s="9"/>
      <c r="D330" s="99"/>
      <c r="E330" s="53"/>
      <c r="F330" s="138"/>
      <c r="Q330" s="47"/>
    </row>
    <row r="331" spans="1:17" s="20" customFormat="1" ht="21.75" customHeight="1">
      <c r="A331" s="37"/>
      <c r="B331" s="9" t="s">
        <v>1030</v>
      </c>
      <c r="C331" s="9"/>
      <c r="D331" s="99"/>
      <c r="E331" s="53"/>
      <c r="F331" s="138"/>
      <c r="Q331" s="47"/>
    </row>
    <row r="332" spans="2:17" s="20" customFormat="1" ht="21.75" customHeight="1">
      <c r="B332" s="9"/>
      <c r="C332" s="9"/>
      <c r="D332" s="11"/>
      <c r="E332" s="53"/>
      <c r="F332" s="242"/>
      <c r="Q332" s="47"/>
    </row>
    <row r="333" spans="2:17" s="20" customFormat="1" ht="21.75" customHeight="1">
      <c r="B333" s="9"/>
      <c r="C333" s="9"/>
      <c r="D333" s="11"/>
      <c r="E333" s="53"/>
      <c r="F333" s="242"/>
      <c r="Q333" s="47"/>
    </row>
    <row r="334" spans="1:17" s="74" customFormat="1" ht="21.75" customHeight="1">
      <c r="A334" s="268"/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0"/>
      <c r="Q334" s="20"/>
    </row>
    <row r="335" spans="1:20" s="151" customFormat="1" ht="21">
      <c r="A335" s="98"/>
      <c r="B335" s="9"/>
      <c r="C335" s="9"/>
      <c r="D335" s="53"/>
      <c r="E335" s="53"/>
      <c r="F335" s="53"/>
      <c r="G335" s="234"/>
      <c r="H335" s="37"/>
      <c r="I335" s="199"/>
      <c r="J335" s="53"/>
      <c r="K335" s="53"/>
      <c r="L335" s="53"/>
      <c r="M335" s="53"/>
      <c r="N335" s="53"/>
      <c r="O335" s="53"/>
      <c r="P335" s="53"/>
      <c r="Q335" s="264"/>
      <c r="R335" s="150"/>
      <c r="S335" s="94"/>
      <c r="T335" s="94"/>
    </row>
    <row r="336" spans="2:17" s="74" customFormat="1" ht="21.75" customHeight="1">
      <c r="B336" s="20" t="s">
        <v>1572</v>
      </c>
      <c r="J336" s="20"/>
      <c r="Q336" s="258"/>
    </row>
    <row r="337" spans="2:17" s="74" customFormat="1" ht="13.5" customHeight="1">
      <c r="B337" s="20"/>
      <c r="J337" s="20"/>
      <c r="Q337" s="258"/>
    </row>
    <row r="338" spans="1:16" s="73" customFormat="1" ht="21.75" customHeight="1">
      <c r="A338" s="164"/>
      <c r="P338" s="259" t="s">
        <v>1348</v>
      </c>
    </row>
    <row r="339" spans="1:15" ht="21.75" customHeight="1">
      <c r="A339" s="36"/>
      <c r="B339" s="53"/>
      <c r="C339" s="53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</row>
    <row r="340" spans="1:15" ht="21.75" customHeight="1">
      <c r="A340" s="36"/>
      <c r="B340" s="53"/>
      <c r="C340" s="53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</row>
    <row r="341" spans="1:15" ht="21.75" customHeight="1">
      <c r="A341" s="36"/>
      <c r="B341" s="53"/>
      <c r="C341" s="53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</row>
    <row r="342" spans="1:15" ht="21.75" customHeight="1">
      <c r="A342" s="36"/>
      <c r="B342" s="53"/>
      <c r="C342" s="53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</row>
    <row r="343" spans="1:15" ht="21.75" customHeight="1">
      <c r="A343" s="36"/>
      <c r="B343" s="53"/>
      <c r="C343" s="53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</row>
    <row r="344" spans="1:15" ht="21.75" customHeight="1">
      <c r="A344" s="36"/>
      <c r="B344" s="53"/>
      <c r="C344" s="53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</row>
    <row r="345" spans="1:15" ht="21.75" customHeight="1">
      <c r="A345" s="36"/>
      <c r="B345" s="53"/>
      <c r="C345" s="53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</row>
    <row r="346" spans="1:15" ht="21.75" customHeight="1">
      <c r="A346" s="36"/>
      <c r="B346" s="53"/>
      <c r="C346" s="53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</row>
    <row r="347" spans="1:15" ht="21.75" customHeight="1">
      <c r="A347" s="36"/>
      <c r="B347" s="53"/>
      <c r="C347" s="53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</row>
    <row r="348" spans="1:15" ht="21.75" customHeight="1">
      <c r="A348" s="36"/>
      <c r="B348" s="53"/>
      <c r="C348" s="53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</row>
    <row r="349" spans="1:15" ht="21.75" customHeight="1">
      <c r="A349" s="36"/>
      <c r="B349" s="53"/>
      <c r="C349" s="53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</row>
    <row r="350" spans="1:15" ht="21.75" customHeight="1">
      <c r="A350" s="36"/>
      <c r="B350" s="53"/>
      <c r="C350" s="53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</row>
    <row r="351" spans="1:15" ht="21.75" customHeight="1">
      <c r="A351" s="36"/>
      <c r="B351" s="53"/>
      <c r="C351" s="53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</row>
    <row r="352" spans="1:15" ht="21.75" customHeight="1">
      <c r="A352" s="36"/>
      <c r="B352" s="53"/>
      <c r="C352" s="53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</row>
  </sheetData>
  <sheetProtection/>
  <printOptions/>
  <pageMargins left="0.9055118110236221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3"/>
  <sheetViews>
    <sheetView view="pageBreakPreview" zoomScale="130" zoomScaleNormal="120" zoomScaleSheetLayoutView="130" zoomScalePageLayoutView="0" workbookViewId="0" topLeftCell="A71">
      <selection activeCell="B39" sqref="B39"/>
    </sheetView>
  </sheetViews>
  <sheetFormatPr defaultColWidth="9.140625" defaultRowHeight="12.75"/>
  <cols>
    <col min="1" max="1" width="2.57421875" style="1" customWidth="1"/>
    <col min="2" max="3" width="4.7109375" style="1" customWidth="1"/>
    <col min="4" max="4" width="4.140625" style="1" customWidth="1"/>
    <col min="5" max="5" width="13.8515625" style="1" customWidth="1"/>
    <col min="6" max="6" width="0.42578125" style="1" customWidth="1"/>
    <col min="7" max="7" width="3.421875" style="1" customWidth="1"/>
    <col min="8" max="8" width="5.00390625" style="1" customWidth="1"/>
    <col min="9" max="9" width="0.42578125" style="1" customWidth="1"/>
    <col min="10" max="10" width="13.421875" style="1" customWidth="1"/>
    <col min="11" max="11" width="0.5625" style="1" customWidth="1"/>
    <col min="12" max="12" width="13.28125" style="1" customWidth="1"/>
    <col min="13" max="13" width="0.5625" style="1" customWidth="1"/>
    <col min="14" max="14" width="6.8515625" style="1" customWidth="1"/>
    <col min="15" max="15" width="0.5625" style="1" customWidth="1"/>
    <col min="16" max="16" width="9.421875" style="1" customWidth="1"/>
    <col min="17" max="17" width="0.5625" style="1" customWidth="1"/>
    <col min="18" max="18" width="9.421875" style="1" customWidth="1"/>
    <col min="19" max="19" width="2.421875" style="1" customWidth="1"/>
    <col min="20" max="16384" width="9.140625" style="1" customWidth="1"/>
  </cols>
  <sheetData>
    <row r="1" s="20" customFormat="1" ht="21">
      <c r="A1" s="275" t="s">
        <v>620</v>
      </c>
    </row>
    <row r="2" s="20" customFormat="1" ht="21">
      <c r="A2" s="275"/>
    </row>
    <row r="3" spans="1:16" s="20" customFormat="1" ht="21">
      <c r="A3" s="128" t="s">
        <v>62</v>
      </c>
      <c r="B3" s="129" t="s">
        <v>63</v>
      </c>
      <c r="N3" s="93"/>
      <c r="P3" s="276"/>
    </row>
    <row r="4" spans="1:20" s="26" customFormat="1" ht="21">
      <c r="A4" s="128"/>
      <c r="B4" s="20"/>
      <c r="C4" s="20" t="s">
        <v>443</v>
      </c>
      <c r="D4" s="20"/>
      <c r="E4" s="273"/>
      <c r="G4" s="274"/>
      <c r="L4" s="52"/>
      <c r="M4" s="52"/>
      <c r="N4" s="52"/>
      <c r="O4" s="52"/>
      <c r="P4" s="52"/>
      <c r="Q4" s="52"/>
      <c r="R4" s="52"/>
      <c r="T4" s="277"/>
    </row>
    <row r="5" spans="1:20" s="26" customFormat="1" ht="21">
      <c r="A5" s="128"/>
      <c r="B5" s="20" t="s">
        <v>683</v>
      </c>
      <c r="C5" s="20"/>
      <c r="D5" s="20"/>
      <c r="E5" s="273"/>
      <c r="G5" s="274"/>
      <c r="L5" s="52"/>
      <c r="M5" s="52"/>
      <c r="N5" s="52"/>
      <c r="O5" s="52"/>
      <c r="P5" s="52"/>
      <c r="Q5" s="52"/>
      <c r="R5" s="52"/>
      <c r="T5" s="277"/>
    </row>
    <row r="6" spans="1:20" s="26" customFormat="1" ht="21">
      <c r="A6" s="128"/>
      <c r="B6" s="20" t="s">
        <v>587</v>
      </c>
      <c r="C6" s="20"/>
      <c r="D6" s="20"/>
      <c r="E6" s="273"/>
      <c r="G6" s="274"/>
      <c r="L6" s="52"/>
      <c r="M6" s="52"/>
      <c r="N6" s="52"/>
      <c r="O6" s="52"/>
      <c r="P6" s="52"/>
      <c r="Q6" s="52"/>
      <c r="R6" s="52"/>
      <c r="T6" s="277"/>
    </row>
    <row r="7" spans="6:18" ht="21.75">
      <c r="F7" s="278"/>
      <c r="G7" s="278"/>
      <c r="H7" s="278"/>
      <c r="I7" s="278"/>
      <c r="J7" s="278"/>
      <c r="K7" s="278"/>
      <c r="L7" s="278"/>
      <c r="M7" s="279"/>
      <c r="O7" s="280"/>
      <c r="P7" s="1153"/>
      <c r="Q7" s="1153"/>
      <c r="R7" s="1153"/>
    </row>
    <row r="8" spans="6:18" s="28" customFormat="1" ht="17.25">
      <c r="F8" s="47"/>
      <c r="G8" s="47"/>
      <c r="H8" s="47"/>
      <c r="I8" s="47"/>
      <c r="J8" s="47"/>
      <c r="K8" s="47"/>
      <c r="L8" s="47"/>
      <c r="M8" s="292"/>
      <c r="O8" s="293"/>
      <c r="P8" s="305" t="s">
        <v>444</v>
      </c>
      <c r="Q8" s="294"/>
      <c r="R8" s="294"/>
    </row>
    <row r="9" spans="6:18" s="28" customFormat="1" ht="17.25">
      <c r="F9" s="171"/>
      <c r="G9" s="172" t="s">
        <v>678</v>
      </c>
      <c r="H9" s="172"/>
      <c r="I9" s="171"/>
      <c r="J9" s="173" t="s">
        <v>65</v>
      </c>
      <c r="K9" s="173"/>
      <c r="L9" s="173"/>
      <c r="M9" s="173"/>
      <c r="N9" s="173"/>
      <c r="O9" s="295"/>
      <c r="P9" s="306" t="s">
        <v>445</v>
      </c>
      <c r="Q9" s="296"/>
      <c r="R9" s="296"/>
    </row>
    <row r="10" spans="2:18" s="28" customFormat="1" ht="17.25">
      <c r="B10" s="173" t="s">
        <v>1425</v>
      </c>
      <c r="C10" s="173"/>
      <c r="D10" s="173"/>
      <c r="E10" s="173"/>
      <c r="F10" s="171"/>
      <c r="G10" s="173" t="s">
        <v>679</v>
      </c>
      <c r="H10" s="173"/>
      <c r="I10" s="171"/>
      <c r="J10" s="297" t="s">
        <v>66</v>
      </c>
      <c r="K10" s="297"/>
      <c r="L10" s="297"/>
      <c r="N10" s="298" t="s">
        <v>67</v>
      </c>
      <c r="O10" s="299"/>
      <c r="P10" s="300" t="s">
        <v>609</v>
      </c>
      <c r="Q10" s="48"/>
      <c r="R10" s="300" t="s">
        <v>113</v>
      </c>
    </row>
    <row r="11" spans="2:18" ht="21.75">
      <c r="B11" s="291" t="s">
        <v>68</v>
      </c>
      <c r="F11" s="284"/>
      <c r="G11" s="287"/>
      <c r="H11" s="287"/>
      <c r="I11" s="284"/>
      <c r="J11" s="288"/>
      <c r="K11" s="288"/>
      <c r="L11" s="288"/>
      <c r="M11" s="68"/>
      <c r="N11" s="287"/>
      <c r="O11" s="286"/>
      <c r="P11" s="289"/>
      <c r="Q11" s="69"/>
      <c r="R11" s="289"/>
    </row>
    <row r="12" spans="2:18" s="168" customFormat="1" ht="17.25">
      <c r="B12" s="928" t="s">
        <v>69</v>
      </c>
      <c r="G12" s="168" t="s">
        <v>70</v>
      </c>
      <c r="H12" s="929">
        <v>1</v>
      </c>
      <c r="J12" s="930" t="s">
        <v>71</v>
      </c>
      <c r="K12" s="930"/>
      <c r="L12" s="930"/>
      <c r="N12" s="931" t="s">
        <v>72</v>
      </c>
      <c r="P12" s="931" t="s">
        <v>14</v>
      </c>
      <c r="R12" s="932">
        <v>99.3</v>
      </c>
    </row>
    <row r="13" spans="2:18" s="168" customFormat="1" ht="17.25">
      <c r="B13" s="928" t="s">
        <v>73</v>
      </c>
      <c r="G13" s="168" t="s">
        <v>70</v>
      </c>
      <c r="H13" s="929">
        <v>1</v>
      </c>
      <c r="J13" s="930" t="s">
        <v>71</v>
      </c>
      <c r="K13" s="930"/>
      <c r="L13" s="930"/>
      <c r="N13" s="931" t="s">
        <v>72</v>
      </c>
      <c r="P13" s="931" t="s">
        <v>14</v>
      </c>
      <c r="R13" s="932">
        <v>99.3</v>
      </c>
    </row>
    <row r="14" spans="2:18" s="168" customFormat="1" ht="17.25">
      <c r="B14" s="928" t="s">
        <v>74</v>
      </c>
      <c r="G14" s="168" t="s">
        <v>70</v>
      </c>
      <c r="H14" s="929">
        <v>1</v>
      </c>
      <c r="J14" s="930" t="s">
        <v>71</v>
      </c>
      <c r="K14" s="930"/>
      <c r="L14" s="930"/>
      <c r="N14" s="931" t="s">
        <v>72</v>
      </c>
      <c r="P14" s="931" t="s">
        <v>14</v>
      </c>
      <c r="R14" s="932">
        <v>99.3</v>
      </c>
    </row>
    <row r="15" spans="2:18" s="168" customFormat="1" ht="17.25">
      <c r="B15" s="928" t="s">
        <v>75</v>
      </c>
      <c r="H15" s="929">
        <v>1</v>
      </c>
      <c r="J15" s="930" t="s">
        <v>76</v>
      </c>
      <c r="K15" s="930"/>
      <c r="L15" s="930"/>
      <c r="N15" s="931" t="s">
        <v>72</v>
      </c>
      <c r="P15" s="932">
        <v>98.33</v>
      </c>
      <c r="Q15" s="932"/>
      <c r="R15" s="932">
        <v>98.33</v>
      </c>
    </row>
    <row r="16" spans="2:18" s="168" customFormat="1" ht="17.25">
      <c r="B16" s="928" t="s">
        <v>77</v>
      </c>
      <c r="H16" s="929">
        <v>1</v>
      </c>
      <c r="J16" s="930" t="s">
        <v>78</v>
      </c>
      <c r="K16" s="930"/>
      <c r="L16" s="930"/>
      <c r="N16" s="931" t="s">
        <v>72</v>
      </c>
      <c r="P16" s="932">
        <v>99.05</v>
      </c>
      <c r="Q16" s="932"/>
      <c r="R16" s="932">
        <v>99.05</v>
      </c>
    </row>
    <row r="17" spans="2:18" s="168" customFormat="1" ht="17.25">
      <c r="B17" s="928" t="s">
        <v>79</v>
      </c>
      <c r="H17" s="929">
        <v>1</v>
      </c>
      <c r="J17" s="930" t="s">
        <v>78</v>
      </c>
      <c r="K17" s="930"/>
      <c r="L17" s="930"/>
      <c r="N17" s="931" t="s">
        <v>72</v>
      </c>
      <c r="P17" s="932">
        <v>99.99</v>
      </c>
      <c r="Q17" s="932"/>
      <c r="R17" s="932">
        <v>99.99</v>
      </c>
    </row>
    <row r="18" spans="2:18" s="168" customFormat="1" ht="17.25">
      <c r="B18" s="928" t="s">
        <v>80</v>
      </c>
      <c r="H18" s="929">
        <v>1</v>
      </c>
      <c r="J18" s="1154" t="s">
        <v>680</v>
      </c>
      <c r="K18" s="1154"/>
      <c r="L18" s="1154"/>
      <c r="N18" s="931" t="s">
        <v>72</v>
      </c>
      <c r="P18" s="932">
        <v>99.99</v>
      </c>
      <c r="Q18" s="932"/>
      <c r="R18" s="932">
        <v>99.99</v>
      </c>
    </row>
    <row r="19" spans="2:12" s="168" customFormat="1" ht="17.25">
      <c r="B19" s="928"/>
      <c r="H19" s="929"/>
      <c r="J19" s="930" t="s">
        <v>681</v>
      </c>
      <c r="K19" s="930"/>
      <c r="L19" s="930"/>
    </row>
    <row r="20" spans="2:18" s="168" customFormat="1" ht="17.25">
      <c r="B20" s="928"/>
      <c r="H20" s="929"/>
      <c r="J20" s="930" t="s">
        <v>682</v>
      </c>
      <c r="K20" s="930"/>
      <c r="L20" s="930"/>
      <c r="N20" s="931"/>
      <c r="P20" s="932"/>
      <c r="Q20" s="932"/>
      <c r="R20" s="932"/>
    </row>
    <row r="21" spans="2:18" s="28" customFormat="1" ht="17.25">
      <c r="B21" s="32" t="s">
        <v>764</v>
      </c>
      <c r="H21" s="290">
        <v>1</v>
      </c>
      <c r="J21" s="171" t="s">
        <v>78</v>
      </c>
      <c r="K21" s="171"/>
      <c r="L21" s="171"/>
      <c r="N21" s="132" t="s">
        <v>72</v>
      </c>
      <c r="P21" s="301">
        <v>99.99</v>
      </c>
      <c r="Q21" s="301"/>
      <c r="R21" s="132" t="s">
        <v>14</v>
      </c>
    </row>
    <row r="22" spans="2:18" s="28" customFormat="1" ht="17.25">
      <c r="B22" s="32"/>
      <c r="H22" s="290"/>
      <c r="J22" s="171"/>
      <c r="K22" s="171"/>
      <c r="L22" s="171"/>
      <c r="N22" s="132"/>
      <c r="P22" s="301"/>
      <c r="Q22" s="301"/>
      <c r="R22" s="132"/>
    </row>
    <row r="23" spans="2:12" ht="21.75">
      <c r="B23" s="291" t="s">
        <v>81</v>
      </c>
      <c r="G23" s="68"/>
      <c r="H23" s="78"/>
      <c r="J23" s="171"/>
      <c r="K23" s="284"/>
      <c r="L23" s="17"/>
    </row>
    <row r="24" spans="2:18" s="28" customFormat="1" ht="17.25">
      <c r="B24" s="32" t="s">
        <v>82</v>
      </c>
      <c r="H24" s="290">
        <v>2</v>
      </c>
      <c r="J24" s="171" t="s">
        <v>76</v>
      </c>
      <c r="K24" s="171"/>
      <c r="L24" s="171"/>
      <c r="N24" s="132" t="s">
        <v>72</v>
      </c>
      <c r="P24" s="301">
        <v>98.13</v>
      </c>
      <c r="Q24" s="301"/>
      <c r="R24" s="132">
        <v>98.13</v>
      </c>
    </row>
    <row r="25" spans="2:18" s="28" customFormat="1" ht="17.25">
      <c r="B25" s="32"/>
      <c r="H25" s="290"/>
      <c r="J25" s="171"/>
      <c r="K25" s="171"/>
      <c r="L25" s="171"/>
      <c r="N25" s="132"/>
      <c r="P25" s="301"/>
      <c r="Q25" s="301"/>
      <c r="R25" s="132"/>
    </row>
    <row r="26" spans="2:18" ht="21.75">
      <c r="B26" s="291" t="s">
        <v>83</v>
      </c>
      <c r="H26" s="78"/>
      <c r="J26" s="284"/>
      <c r="K26" s="284"/>
      <c r="L26" s="17"/>
      <c r="N26" s="134"/>
      <c r="P26" s="134"/>
      <c r="R26" s="134"/>
    </row>
    <row r="27" spans="2:18" s="28" customFormat="1" ht="17.25">
      <c r="B27" s="32" t="s">
        <v>84</v>
      </c>
      <c r="H27" s="290">
        <v>3</v>
      </c>
      <c r="J27" s="171" t="s">
        <v>71</v>
      </c>
      <c r="K27" s="171"/>
      <c r="L27" s="171"/>
      <c r="N27" s="132" t="s">
        <v>72</v>
      </c>
      <c r="P27" s="301" t="s">
        <v>14</v>
      </c>
      <c r="Q27" s="301"/>
      <c r="R27" s="132" t="s">
        <v>14</v>
      </c>
    </row>
    <row r="28" spans="2:18" s="28" customFormat="1" ht="17.25">
      <c r="B28" s="32" t="s">
        <v>85</v>
      </c>
      <c r="H28" s="290">
        <v>3</v>
      </c>
      <c r="J28" s="171" t="s">
        <v>71</v>
      </c>
      <c r="K28" s="171"/>
      <c r="L28" s="171"/>
      <c r="N28" s="132" t="s">
        <v>72</v>
      </c>
      <c r="P28" s="301" t="s">
        <v>14</v>
      </c>
      <c r="Q28" s="301"/>
      <c r="R28" s="132" t="s">
        <v>14</v>
      </c>
    </row>
    <row r="29" spans="2:18" s="28" customFormat="1" ht="17.25">
      <c r="B29" s="32" t="s">
        <v>86</v>
      </c>
      <c r="H29" s="290">
        <v>3</v>
      </c>
      <c r="J29" s="171" t="s">
        <v>71</v>
      </c>
      <c r="K29" s="171"/>
      <c r="L29" s="171"/>
      <c r="N29" s="132" t="s">
        <v>72</v>
      </c>
      <c r="P29" s="301" t="s">
        <v>14</v>
      </c>
      <c r="Q29" s="301"/>
      <c r="R29" s="132" t="s">
        <v>14</v>
      </c>
    </row>
    <row r="30" spans="2:18" s="28" customFormat="1" ht="17.25">
      <c r="B30" s="32" t="s">
        <v>87</v>
      </c>
      <c r="H30" s="290">
        <v>3</v>
      </c>
      <c r="J30" s="171" t="s">
        <v>71</v>
      </c>
      <c r="K30" s="171"/>
      <c r="L30" s="171"/>
      <c r="N30" s="132" t="s">
        <v>72</v>
      </c>
      <c r="P30" s="301" t="s">
        <v>14</v>
      </c>
      <c r="Q30" s="301"/>
      <c r="R30" s="132" t="s">
        <v>14</v>
      </c>
    </row>
    <row r="31" spans="2:18" s="28" customFormat="1" ht="17.25">
      <c r="B31" s="32" t="s">
        <v>88</v>
      </c>
      <c r="H31" s="290">
        <v>3</v>
      </c>
      <c r="J31" s="171" t="s">
        <v>71</v>
      </c>
      <c r="K31" s="171"/>
      <c r="L31" s="171"/>
      <c r="N31" s="132" t="s">
        <v>72</v>
      </c>
      <c r="P31" s="301" t="s">
        <v>14</v>
      </c>
      <c r="Q31" s="301"/>
      <c r="R31" s="132" t="s">
        <v>14</v>
      </c>
    </row>
    <row r="32" spans="2:18" s="28" customFormat="1" ht="17.25">
      <c r="B32" s="32" t="s">
        <v>89</v>
      </c>
      <c r="H32" s="290">
        <v>3</v>
      </c>
      <c r="J32" s="171" t="s">
        <v>71</v>
      </c>
      <c r="K32" s="171"/>
      <c r="L32" s="171"/>
      <c r="N32" s="132" t="s">
        <v>72</v>
      </c>
      <c r="P32" s="301" t="s">
        <v>14</v>
      </c>
      <c r="Q32" s="301"/>
      <c r="R32" s="132" t="s">
        <v>14</v>
      </c>
    </row>
    <row r="33" spans="2:18" s="28" customFormat="1" ht="17.25">
      <c r="B33" s="32" t="s">
        <v>90</v>
      </c>
      <c r="H33" s="290">
        <v>3</v>
      </c>
      <c r="J33" s="171" t="s">
        <v>71</v>
      </c>
      <c r="K33" s="171"/>
      <c r="L33" s="171"/>
      <c r="N33" s="132" t="s">
        <v>72</v>
      </c>
      <c r="P33" s="301" t="s">
        <v>14</v>
      </c>
      <c r="Q33" s="301"/>
      <c r="R33" s="132" t="s">
        <v>14</v>
      </c>
    </row>
    <row r="34" spans="2:18" s="28" customFormat="1" ht="17.25">
      <c r="B34" s="32" t="s">
        <v>91</v>
      </c>
      <c r="H34" s="290">
        <v>3</v>
      </c>
      <c r="J34" s="171" t="s">
        <v>71</v>
      </c>
      <c r="K34" s="171"/>
      <c r="L34" s="171"/>
      <c r="N34" s="132" t="s">
        <v>72</v>
      </c>
      <c r="P34" s="301" t="s">
        <v>14</v>
      </c>
      <c r="Q34" s="301"/>
      <c r="R34" s="132" t="s">
        <v>14</v>
      </c>
    </row>
    <row r="35" spans="2:18" s="28" customFormat="1" ht="17.25">
      <c r="B35" s="32" t="s">
        <v>92</v>
      </c>
      <c r="H35" s="290">
        <v>3</v>
      </c>
      <c r="J35" s="171" t="s">
        <v>71</v>
      </c>
      <c r="K35" s="171"/>
      <c r="L35" s="171"/>
      <c r="N35" s="132" t="s">
        <v>72</v>
      </c>
      <c r="P35" s="301" t="s">
        <v>14</v>
      </c>
      <c r="Q35" s="301"/>
      <c r="R35" s="132" t="s">
        <v>14</v>
      </c>
    </row>
    <row r="36" spans="2:18" s="28" customFormat="1" ht="17.25">
      <c r="B36" s="32" t="s">
        <v>93</v>
      </c>
      <c r="H36" s="290">
        <v>3</v>
      </c>
      <c r="J36" s="171" t="s">
        <v>71</v>
      </c>
      <c r="K36" s="171"/>
      <c r="L36" s="171"/>
      <c r="N36" s="132" t="s">
        <v>72</v>
      </c>
      <c r="P36" s="301" t="s">
        <v>14</v>
      </c>
      <c r="Q36" s="301"/>
      <c r="R36" s="132" t="s">
        <v>14</v>
      </c>
    </row>
    <row r="37" spans="2:18" s="28" customFormat="1" ht="18.75" customHeight="1">
      <c r="B37" s="32"/>
      <c r="H37" s="290"/>
      <c r="J37" s="171"/>
      <c r="K37" s="171"/>
      <c r="L37" s="171"/>
      <c r="N37" s="132"/>
      <c r="P37" s="301"/>
      <c r="Q37" s="301"/>
      <c r="R37" s="132"/>
    </row>
    <row r="38" spans="2:18" s="28" customFormat="1" ht="20.25" customHeight="1">
      <c r="B38" s="32"/>
      <c r="H38" s="290"/>
      <c r="J38" s="171"/>
      <c r="K38" s="171"/>
      <c r="L38" s="171"/>
      <c r="N38" s="132"/>
      <c r="P38" s="301"/>
      <c r="Q38" s="301"/>
      <c r="R38" s="132"/>
    </row>
    <row r="39" spans="2:18" s="28" customFormat="1" ht="17.25">
      <c r="B39" s="32"/>
      <c r="H39" s="290"/>
      <c r="J39" s="171"/>
      <c r="K39" s="171"/>
      <c r="L39" s="171"/>
      <c r="N39" s="132"/>
      <c r="P39" s="301"/>
      <c r="Q39" s="301"/>
      <c r="R39" s="132"/>
    </row>
    <row r="40" spans="1:22" s="112" customFormat="1" ht="2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8"/>
      <c r="T40" s="38"/>
      <c r="U40" s="38"/>
      <c r="V40" s="38"/>
    </row>
    <row r="41" spans="1:22" s="112" customFormat="1" ht="2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38"/>
      <c r="T41" s="38"/>
      <c r="U41" s="38"/>
      <c r="V41" s="38"/>
    </row>
    <row r="42" spans="2:12" s="112" customFormat="1" ht="20.25">
      <c r="B42" s="38"/>
      <c r="L42" s="38"/>
    </row>
    <row r="43" spans="2:12" s="112" customFormat="1" ht="24" customHeight="1">
      <c r="B43" s="38"/>
      <c r="L43" s="38"/>
    </row>
    <row r="44" spans="1:18" s="112" customFormat="1" ht="21">
      <c r="A44" s="933"/>
      <c r="R44" s="41" t="s">
        <v>1326</v>
      </c>
    </row>
    <row r="45" s="20" customFormat="1" ht="21">
      <c r="A45" s="275" t="s">
        <v>620</v>
      </c>
    </row>
    <row r="46" s="20" customFormat="1" ht="21">
      <c r="A46" s="275"/>
    </row>
    <row r="47" spans="1:16" s="20" customFormat="1" ht="21">
      <c r="A47" s="128" t="s">
        <v>143</v>
      </c>
      <c r="B47" s="129" t="s">
        <v>1046</v>
      </c>
      <c r="N47" s="93"/>
      <c r="P47" s="276"/>
    </row>
    <row r="48" spans="1:16" s="20" customFormat="1" ht="21">
      <c r="A48" s="128"/>
      <c r="B48" s="129"/>
      <c r="N48" s="93"/>
      <c r="P48" s="276"/>
    </row>
    <row r="49" spans="6:18" s="28" customFormat="1" ht="17.25">
      <c r="F49" s="47"/>
      <c r="G49" s="47"/>
      <c r="H49" s="47"/>
      <c r="I49" s="47"/>
      <c r="J49" s="47"/>
      <c r="K49" s="47"/>
      <c r="L49" s="47"/>
      <c r="M49" s="292"/>
      <c r="O49" s="293"/>
      <c r="P49" s="305" t="s">
        <v>444</v>
      </c>
      <c r="Q49" s="294"/>
      <c r="R49" s="294"/>
    </row>
    <row r="50" spans="6:18" s="28" customFormat="1" ht="17.25">
      <c r="F50" s="171"/>
      <c r="G50" s="172" t="s">
        <v>678</v>
      </c>
      <c r="H50" s="172"/>
      <c r="I50" s="171"/>
      <c r="J50" s="173" t="s">
        <v>65</v>
      </c>
      <c r="K50" s="173"/>
      <c r="L50" s="173"/>
      <c r="M50" s="173"/>
      <c r="N50" s="173"/>
      <c r="O50" s="295"/>
      <c r="P50" s="306" t="s">
        <v>445</v>
      </c>
      <c r="Q50" s="296"/>
      <c r="R50" s="296"/>
    </row>
    <row r="51" spans="2:18" s="28" customFormat="1" ht="17.25">
      <c r="B51" s="173" t="s">
        <v>1425</v>
      </c>
      <c r="C51" s="173"/>
      <c r="D51" s="173"/>
      <c r="E51" s="173"/>
      <c r="F51" s="171"/>
      <c r="G51" s="173" t="s">
        <v>679</v>
      </c>
      <c r="H51" s="173"/>
      <c r="I51" s="171"/>
      <c r="J51" s="297" t="s">
        <v>66</v>
      </c>
      <c r="K51" s="297"/>
      <c r="L51" s="297"/>
      <c r="N51" s="298" t="s">
        <v>67</v>
      </c>
      <c r="O51" s="299"/>
      <c r="P51" s="300" t="s">
        <v>609</v>
      </c>
      <c r="Q51" s="48"/>
      <c r="R51" s="300" t="s">
        <v>113</v>
      </c>
    </row>
    <row r="52" spans="2:18" ht="21.75">
      <c r="B52" s="291" t="s">
        <v>1047</v>
      </c>
      <c r="H52" s="78"/>
      <c r="J52" s="284"/>
      <c r="K52" s="284"/>
      <c r="L52" s="17"/>
      <c r="N52" s="134"/>
      <c r="P52" s="134"/>
      <c r="R52" s="134"/>
    </row>
    <row r="53" spans="2:18" s="28" customFormat="1" ht="34.5">
      <c r="B53" s="862" t="s">
        <v>95</v>
      </c>
      <c r="H53" s="1058">
        <v>3</v>
      </c>
      <c r="J53" s="302" t="s">
        <v>96</v>
      </c>
      <c r="K53" s="171"/>
      <c r="L53" s="171"/>
      <c r="N53" s="1059" t="s">
        <v>72</v>
      </c>
      <c r="O53" s="1060"/>
      <c r="P53" s="1059" t="s">
        <v>14</v>
      </c>
      <c r="Q53" s="1060"/>
      <c r="R53" s="1059" t="s">
        <v>14</v>
      </c>
    </row>
    <row r="54" spans="2:18" s="28" customFormat="1" ht="17.25">
      <c r="B54" s="32" t="s">
        <v>97</v>
      </c>
      <c r="H54" s="290">
        <v>3</v>
      </c>
      <c r="J54" s="171" t="s">
        <v>98</v>
      </c>
      <c r="K54" s="171"/>
      <c r="L54" s="171"/>
      <c r="N54" s="132" t="s">
        <v>72</v>
      </c>
      <c r="P54" s="301" t="s">
        <v>14</v>
      </c>
      <c r="Q54" s="301"/>
      <c r="R54" s="132" t="s">
        <v>14</v>
      </c>
    </row>
    <row r="55" spans="2:18" s="28" customFormat="1" ht="34.5">
      <c r="B55" s="862" t="s">
        <v>99</v>
      </c>
      <c r="H55" s="1058">
        <v>3</v>
      </c>
      <c r="J55" s="302" t="s">
        <v>100</v>
      </c>
      <c r="K55" s="171"/>
      <c r="L55" s="171"/>
      <c r="N55" s="1059" t="s">
        <v>72</v>
      </c>
      <c r="O55" s="1060"/>
      <c r="P55" s="1059" t="s">
        <v>14</v>
      </c>
      <c r="Q55" s="1060"/>
      <c r="R55" s="1059" t="s">
        <v>14</v>
      </c>
    </row>
    <row r="56" spans="2:18" s="28" customFormat="1" ht="17.25">
      <c r="B56" s="32" t="s">
        <v>1045</v>
      </c>
      <c r="H56" s="290">
        <v>3</v>
      </c>
      <c r="J56" s="302" t="s">
        <v>76</v>
      </c>
      <c r="K56" s="171"/>
      <c r="L56" s="171"/>
      <c r="N56" s="132" t="s">
        <v>72</v>
      </c>
      <c r="P56" s="132">
        <v>99.99</v>
      </c>
      <c r="R56" s="132">
        <v>99.99</v>
      </c>
    </row>
    <row r="57" spans="2:18" s="28" customFormat="1" ht="17.25">
      <c r="B57" s="32"/>
      <c r="H57" s="290"/>
      <c r="J57" s="302"/>
      <c r="K57" s="171"/>
      <c r="L57" s="171"/>
      <c r="N57" s="132"/>
      <c r="P57" s="132"/>
      <c r="R57" s="132"/>
    </row>
    <row r="58" spans="2:18" ht="21.75">
      <c r="B58" s="291" t="s">
        <v>101</v>
      </c>
      <c r="H58" s="78"/>
      <c r="J58" s="284"/>
      <c r="K58" s="284"/>
      <c r="L58" s="17"/>
      <c r="N58" s="134"/>
      <c r="P58" s="134"/>
      <c r="R58" s="134"/>
    </row>
    <row r="59" spans="2:18" s="28" customFormat="1" ht="17.25">
      <c r="B59" s="32" t="s">
        <v>102</v>
      </c>
      <c r="H59" s="290">
        <v>4</v>
      </c>
      <c r="J59" s="171"/>
      <c r="K59" s="132" t="s">
        <v>14</v>
      </c>
      <c r="L59" s="171"/>
      <c r="N59" s="132" t="s">
        <v>14</v>
      </c>
      <c r="P59" s="132" t="s">
        <v>14</v>
      </c>
      <c r="R59" s="132" t="s">
        <v>14</v>
      </c>
    </row>
    <row r="60" spans="2:18" ht="6" customHeight="1">
      <c r="B60" s="69"/>
      <c r="H60" s="78"/>
      <c r="J60" s="284"/>
      <c r="K60" s="134"/>
      <c r="L60" s="17"/>
      <c r="N60" s="134"/>
      <c r="P60" s="134"/>
      <c r="R60" s="134"/>
    </row>
    <row r="61" spans="2:18" s="28" customFormat="1" ht="17.25">
      <c r="B61" s="32"/>
      <c r="C61" s="964" t="s">
        <v>70</v>
      </c>
      <c r="D61" s="964" t="s">
        <v>1455</v>
      </c>
      <c r="H61" s="290"/>
      <c r="J61" s="302"/>
      <c r="K61" s="171"/>
      <c r="L61" s="171"/>
      <c r="N61" s="132"/>
      <c r="P61" s="132"/>
      <c r="R61" s="132"/>
    </row>
    <row r="62" spans="2:18" s="28" customFormat="1" ht="17.25">
      <c r="B62" s="32"/>
      <c r="C62" s="304"/>
      <c r="D62" s="304"/>
      <c r="E62" s="303"/>
      <c r="H62" s="290"/>
      <c r="J62" s="302"/>
      <c r="K62" s="171"/>
      <c r="L62" s="171"/>
      <c r="N62" s="132"/>
      <c r="P62" s="132"/>
      <c r="R62" s="132"/>
    </row>
    <row r="63" spans="3:17" s="23" customFormat="1" ht="22.5" customHeight="1">
      <c r="C63" s="9" t="s">
        <v>103</v>
      </c>
      <c r="D63" s="9"/>
      <c r="F63" s="99"/>
      <c r="I63" s="99"/>
      <c r="K63" s="40"/>
      <c r="L63" s="40"/>
      <c r="M63" s="40"/>
      <c r="O63" s="36"/>
      <c r="Q63" s="36"/>
    </row>
    <row r="64" spans="1:17" s="23" customFormat="1" ht="22.5" customHeight="1">
      <c r="A64" s="36"/>
      <c r="B64" s="36"/>
      <c r="C64" s="307" t="s">
        <v>2</v>
      </c>
      <c r="D64" s="9" t="s">
        <v>104</v>
      </c>
      <c r="E64" s="36"/>
      <c r="F64" s="1120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s="23" customFormat="1" ht="22.5" customHeight="1">
      <c r="A65" s="36"/>
      <c r="B65" s="36"/>
      <c r="C65" s="307" t="s">
        <v>4</v>
      </c>
      <c r="D65" s="9" t="s">
        <v>1048</v>
      </c>
      <c r="E65" s="36"/>
      <c r="F65" s="1120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s="23" customFormat="1" ht="22.5" customHeight="1">
      <c r="A66" s="36"/>
      <c r="C66" s="307"/>
      <c r="D66" s="99" t="s">
        <v>1049</v>
      </c>
      <c r="E66" s="36"/>
      <c r="F66" s="1120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s="23" customFormat="1" ht="22.5" customHeight="1">
      <c r="A67" s="36"/>
      <c r="B67" s="36"/>
      <c r="C67" s="307" t="s">
        <v>28</v>
      </c>
      <c r="D67" s="9" t="s">
        <v>602</v>
      </c>
      <c r="E67" s="36"/>
      <c r="F67" s="112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s="23" customFormat="1" ht="22.5" customHeight="1">
      <c r="A68" s="36"/>
      <c r="B68" s="36"/>
      <c r="C68" s="307" t="s">
        <v>105</v>
      </c>
      <c r="D68" s="9" t="s">
        <v>603</v>
      </c>
      <c r="E68" s="36"/>
      <c r="F68" s="1120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s="23" customFormat="1" ht="22.5" customHeight="1">
      <c r="A69" s="36"/>
      <c r="B69" s="36"/>
      <c r="C69" s="307"/>
      <c r="D69" s="9"/>
      <c r="E69" s="36"/>
      <c r="F69" s="1120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s="23" customFormat="1" ht="22.5" customHeight="1">
      <c r="A70" s="36"/>
      <c r="B70" s="36"/>
      <c r="C70" s="307"/>
      <c r="D70" s="9"/>
      <c r="E70" s="36"/>
      <c r="F70" s="112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s="23" customFormat="1" ht="22.5" customHeight="1">
      <c r="A71" s="36"/>
      <c r="B71" s="36"/>
      <c r="C71" s="307"/>
      <c r="D71" s="9"/>
      <c r="E71" s="36"/>
      <c r="F71" s="1120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23" customFormat="1" ht="22.5" customHeight="1">
      <c r="A72" s="36"/>
      <c r="B72" s="36"/>
      <c r="C72" s="307"/>
      <c r="D72" s="9"/>
      <c r="E72" s="36"/>
      <c r="F72" s="1120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s="23" customFormat="1" ht="22.5" customHeight="1">
      <c r="A73" s="36"/>
      <c r="B73" s="36"/>
      <c r="C73" s="307"/>
      <c r="D73" s="9"/>
      <c r="E73" s="36"/>
      <c r="F73" s="1120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s="23" customFormat="1" ht="15" customHeight="1">
      <c r="A74" s="1072"/>
      <c r="B74" s="1072"/>
      <c r="C74" s="307"/>
      <c r="D74" s="9"/>
      <c r="E74" s="1072"/>
      <c r="F74" s="1120"/>
      <c r="G74" s="1072"/>
      <c r="H74" s="1072"/>
      <c r="I74" s="1072"/>
      <c r="J74" s="1072"/>
      <c r="K74" s="1072"/>
      <c r="L74" s="1072"/>
      <c r="M74" s="1072"/>
      <c r="N74" s="1072"/>
      <c r="O74" s="1072"/>
      <c r="P74" s="1072"/>
      <c r="Q74" s="1072"/>
    </row>
    <row r="75" spans="1:17" s="23" customFormat="1" ht="22.5" customHeight="1">
      <c r="A75" s="36"/>
      <c r="B75" s="36"/>
      <c r="C75" s="307"/>
      <c r="D75" s="9"/>
      <c r="E75" s="36"/>
      <c r="F75" s="1120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s="23" customFormat="1" ht="22.5" customHeight="1">
      <c r="A76" s="36"/>
      <c r="B76" s="36"/>
      <c r="C76" s="307"/>
      <c r="D76" s="9"/>
      <c r="E76" s="36"/>
      <c r="F76" s="1120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s="23" customFormat="1" ht="22.5" customHeight="1">
      <c r="A77" s="36"/>
      <c r="B77" s="36"/>
      <c r="C77" s="307"/>
      <c r="D77" s="9"/>
      <c r="E77" s="36"/>
      <c r="F77" s="1120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s="23" customFormat="1" ht="21" customHeight="1">
      <c r="A78" s="36"/>
      <c r="B78" s="36"/>
      <c r="C78" s="307"/>
      <c r="D78" s="9"/>
      <c r="E78" s="36"/>
      <c r="F78" s="1120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22" s="112" customFormat="1" ht="2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38"/>
      <c r="T79" s="38"/>
      <c r="U79" s="38"/>
      <c r="V79" s="38"/>
    </row>
    <row r="80" spans="1:22" s="112" customFormat="1" ht="2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38"/>
      <c r="T80" s="38"/>
      <c r="U80" s="38"/>
      <c r="V80" s="38"/>
    </row>
    <row r="81" spans="2:12" s="112" customFormat="1" ht="20.25">
      <c r="B81" s="38"/>
      <c r="L81" s="38"/>
    </row>
    <row r="82" spans="2:12" s="112" customFormat="1" ht="24.75" customHeight="1">
      <c r="B82" s="38"/>
      <c r="L82" s="38"/>
    </row>
    <row r="83" spans="1:18" s="112" customFormat="1" ht="21">
      <c r="A83" s="933"/>
      <c r="R83" s="41" t="s">
        <v>1327</v>
      </c>
    </row>
  </sheetData>
  <sheetProtection/>
  <mergeCells count="2">
    <mergeCell ref="P7:R7"/>
    <mergeCell ref="J18:L18"/>
  </mergeCells>
  <printOptions/>
  <pageMargins left="0.9055118110236221" right="0.11811023622047245" top="0.5118110236220472" bottom="0.1968503937007874" header="0.5118110236220472" footer="0.1574803149606299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1"/>
  <sheetViews>
    <sheetView view="pageBreakPreview" zoomScale="120" zoomScaleNormal="120" zoomScaleSheetLayoutView="120" zoomScalePageLayoutView="0" workbookViewId="0" topLeftCell="A178">
      <selection activeCell="B39" sqref="B39"/>
    </sheetView>
  </sheetViews>
  <sheetFormatPr defaultColWidth="9.140625" defaultRowHeight="12.75"/>
  <cols>
    <col min="1" max="1" width="3.140625" style="23" customWidth="1"/>
    <col min="2" max="2" width="2.140625" style="23" customWidth="1"/>
    <col min="3" max="3" width="2.28125" style="23" customWidth="1"/>
    <col min="4" max="4" width="3.28125" style="23" customWidth="1"/>
    <col min="5" max="5" width="4.7109375" style="23" customWidth="1"/>
    <col min="6" max="6" width="0.85546875" style="23" customWidth="1"/>
    <col min="7" max="7" width="12.421875" style="23" customWidth="1"/>
    <col min="8" max="8" width="8.00390625" style="23" customWidth="1"/>
    <col min="9" max="9" width="10.57421875" style="23" customWidth="1"/>
    <col min="10" max="10" width="0.5625" style="23" customWidth="1"/>
    <col min="11" max="11" width="11.7109375" style="23" customWidth="1"/>
    <col min="12" max="12" width="0.5625" style="23" customWidth="1"/>
    <col min="13" max="13" width="10.28125" style="23" customWidth="1"/>
    <col min="14" max="14" width="0.5625" style="23" customWidth="1"/>
    <col min="15" max="15" width="10.28125" style="23" customWidth="1"/>
    <col min="16" max="16" width="0.5625" style="23" customWidth="1"/>
    <col min="17" max="17" width="11.7109375" style="23" customWidth="1"/>
    <col min="18" max="18" width="4.28125" style="23" customWidth="1"/>
    <col min="19" max="19" width="14.00390625" style="23" bestFit="1" customWidth="1"/>
    <col min="20" max="20" width="15.00390625" style="23" bestFit="1" customWidth="1"/>
    <col min="21" max="22" width="14.00390625" style="23" bestFit="1" customWidth="1"/>
    <col min="23" max="16384" width="9.140625" style="23" customWidth="1"/>
  </cols>
  <sheetData>
    <row r="1" ht="22.5" customHeight="1">
      <c r="A1" s="147" t="s">
        <v>620</v>
      </c>
    </row>
    <row r="2" spans="2:20" s="20" customFormat="1" ht="22.5" customHeight="1">
      <c r="B2" s="23"/>
      <c r="C2" s="23"/>
      <c r="D2" s="23"/>
      <c r="E2" s="23"/>
      <c r="F2" s="23"/>
      <c r="R2" s="25"/>
      <c r="T2" s="25"/>
    </row>
    <row r="3" spans="1:16" s="20" customFormat="1" ht="22.5" customHeight="1">
      <c r="A3" s="128" t="s">
        <v>62</v>
      </c>
      <c r="B3" s="129" t="s">
        <v>684</v>
      </c>
      <c r="N3" s="93"/>
      <c r="P3" s="276"/>
    </row>
    <row r="4" spans="3:21" s="20" customFormat="1" ht="22.5" customHeight="1">
      <c r="C4" s="20" t="s">
        <v>446</v>
      </c>
      <c r="U4" s="26"/>
    </row>
    <row r="5" spans="11:17" s="20" customFormat="1" ht="22.5" customHeight="1">
      <c r="K5" s="336" t="s">
        <v>488</v>
      </c>
      <c r="L5" s="336"/>
      <c r="M5" s="336"/>
      <c r="N5" s="336"/>
      <c r="O5" s="336"/>
      <c r="P5" s="336"/>
      <c r="Q5" s="336"/>
    </row>
    <row r="6" spans="9:21" s="20" customFormat="1" ht="22.5" customHeight="1">
      <c r="I6" s="51" t="s">
        <v>447</v>
      </c>
      <c r="K6" s="337" t="s">
        <v>111</v>
      </c>
      <c r="L6" s="337"/>
      <c r="M6" s="337"/>
      <c r="N6" s="268"/>
      <c r="O6" s="337" t="s">
        <v>112</v>
      </c>
      <c r="P6" s="337"/>
      <c r="Q6" s="337"/>
      <c r="U6" s="26"/>
    </row>
    <row r="7" spans="2:21" s="20" customFormat="1" ht="22.5" customHeight="1">
      <c r="B7" s="275"/>
      <c r="C7" s="129"/>
      <c r="I7" s="55" t="s">
        <v>448</v>
      </c>
      <c r="K7" s="136" t="s">
        <v>609</v>
      </c>
      <c r="L7" s="135"/>
      <c r="M7" s="136" t="s">
        <v>113</v>
      </c>
      <c r="N7" s="308"/>
      <c r="O7" s="136" t="s">
        <v>609</v>
      </c>
      <c r="P7" s="135"/>
      <c r="Q7" s="136" t="s">
        <v>113</v>
      </c>
      <c r="U7" s="26"/>
    </row>
    <row r="8" spans="2:21" s="20" customFormat="1" ht="22.5" customHeight="1">
      <c r="B8" s="129" t="s">
        <v>114</v>
      </c>
      <c r="C8" s="129"/>
      <c r="K8" s="110"/>
      <c r="L8" s="52"/>
      <c r="M8" s="110"/>
      <c r="N8" s="26"/>
      <c r="O8" s="110"/>
      <c r="P8" s="52"/>
      <c r="Q8" s="110"/>
      <c r="U8" s="26"/>
    </row>
    <row r="9" spans="2:21" s="20" customFormat="1" ht="22.5" customHeight="1">
      <c r="B9" s="129"/>
      <c r="C9" s="20" t="s">
        <v>115</v>
      </c>
      <c r="K9" s="309"/>
      <c r="L9" s="92"/>
      <c r="M9" s="309"/>
      <c r="O9" s="310"/>
      <c r="Q9" s="310"/>
      <c r="U9" s="26"/>
    </row>
    <row r="10" spans="2:27" s="20" customFormat="1" ht="22.5" customHeight="1">
      <c r="B10" s="129"/>
      <c r="D10" s="20" t="s">
        <v>108</v>
      </c>
      <c r="I10" s="93">
        <v>1</v>
      </c>
      <c r="K10" s="311">
        <v>0</v>
      </c>
      <c r="L10" s="25"/>
      <c r="M10" s="311">
        <v>0</v>
      </c>
      <c r="N10" s="25"/>
      <c r="O10" s="106">
        <v>2638</v>
      </c>
      <c r="P10" s="106"/>
      <c r="Q10" s="106">
        <v>4104</v>
      </c>
      <c r="S10" s="312"/>
      <c r="T10" s="312"/>
      <c r="U10" s="312"/>
      <c r="V10" s="312"/>
      <c r="W10" s="312"/>
      <c r="X10" s="312"/>
      <c r="Y10" s="312"/>
      <c r="Z10" s="312"/>
      <c r="AA10" s="312"/>
    </row>
    <row r="11" spans="2:25" s="20" customFormat="1" ht="22.5" customHeight="1">
      <c r="B11" s="129"/>
      <c r="D11" s="20" t="s">
        <v>1042</v>
      </c>
      <c r="I11" s="93">
        <v>1</v>
      </c>
      <c r="K11" s="311">
        <v>0</v>
      </c>
      <c r="L11" s="25"/>
      <c r="M11" s="311">
        <v>0</v>
      </c>
      <c r="N11" s="25"/>
      <c r="O11" s="103">
        <v>4799</v>
      </c>
      <c r="P11" s="104"/>
      <c r="Q11" s="103">
        <v>597</v>
      </c>
      <c r="S11" s="312"/>
      <c r="T11" s="312"/>
      <c r="U11" s="312"/>
      <c r="V11" s="312"/>
      <c r="W11" s="312"/>
      <c r="X11" s="312"/>
      <c r="Y11" s="312"/>
    </row>
    <row r="12" spans="2:25" s="20" customFormat="1" ht="22.5" customHeight="1">
      <c r="B12" s="129"/>
      <c r="D12" s="20" t="s">
        <v>1043</v>
      </c>
      <c r="I12" s="93"/>
      <c r="K12" s="311">
        <v>0</v>
      </c>
      <c r="L12" s="25"/>
      <c r="M12" s="311">
        <v>0</v>
      </c>
      <c r="N12" s="25"/>
      <c r="O12" s="103">
        <v>855</v>
      </c>
      <c r="P12" s="104"/>
      <c r="Q12" s="103">
        <v>0</v>
      </c>
      <c r="S12" s="312"/>
      <c r="T12" s="312"/>
      <c r="U12" s="312"/>
      <c r="V12" s="312"/>
      <c r="W12" s="312"/>
      <c r="X12" s="312"/>
      <c r="Y12" s="312"/>
    </row>
    <row r="13" spans="2:25" s="20" customFormat="1" ht="22.5" customHeight="1">
      <c r="B13" s="129"/>
      <c r="D13" s="20" t="s">
        <v>116</v>
      </c>
      <c r="I13" s="93">
        <v>2</v>
      </c>
      <c r="K13" s="311">
        <v>0</v>
      </c>
      <c r="L13" s="313"/>
      <c r="M13" s="311">
        <v>0</v>
      </c>
      <c r="N13" s="313"/>
      <c r="O13" s="103">
        <v>30400</v>
      </c>
      <c r="P13" s="314"/>
      <c r="Q13" s="103">
        <v>5905</v>
      </c>
      <c r="S13" s="312"/>
      <c r="T13" s="312"/>
      <c r="U13" s="312"/>
      <c r="V13" s="312"/>
      <c r="W13" s="312"/>
      <c r="X13" s="312"/>
      <c r="Y13" s="312"/>
    </row>
    <row r="14" spans="2:23" s="20" customFormat="1" ht="22.5" customHeight="1">
      <c r="B14" s="129" t="s">
        <v>117</v>
      </c>
      <c r="I14" s="93"/>
      <c r="K14" s="315"/>
      <c r="L14" s="315"/>
      <c r="M14" s="315"/>
      <c r="N14" s="315"/>
      <c r="O14" s="311"/>
      <c r="P14" s="316"/>
      <c r="Q14" s="311"/>
      <c r="S14" s="312"/>
      <c r="U14" s="312"/>
      <c r="W14" s="26"/>
    </row>
    <row r="15" spans="2:23" s="20" customFormat="1" ht="22.5" customHeight="1">
      <c r="B15" s="129"/>
      <c r="C15" s="20" t="s">
        <v>115</v>
      </c>
      <c r="I15" s="93"/>
      <c r="K15" s="315"/>
      <c r="L15" s="315"/>
      <c r="M15" s="315"/>
      <c r="N15" s="315"/>
      <c r="O15" s="311"/>
      <c r="P15" s="316"/>
      <c r="Q15" s="311"/>
      <c r="S15" s="312"/>
      <c r="U15" s="312"/>
      <c r="W15" s="26"/>
    </row>
    <row r="16" spans="2:25" s="20" customFormat="1" ht="22.5" customHeight="1">
      <c r="B16" s="129"/>
      <c r="D16" s="20" t="s">
        <v>116</v>
      </c>
      <c r="I16" s="93">
        <v>3</v>
      </c>
      <c r="K16" s="103">
        <v>0</v>
      </c>
      <c r="L16" s="314"/>
      <c r="M16" s="103">
        <v>4592</v>
      </c>
      <c r="N16" s="314"/>
      <c r="O16" s="103">
        <v>0</v>
      </c>
      <c r="P16" s="314"/>
      <c r="Q16" s="103">
        <v>4592</v>
      </c>
      <c r="S16" s="312"/>
      <c r="T16" s="312"/>
      <c r="U16" s="312"/>
      <c r="V16" s="312"/>
      <c r="W16" s="312"/>
      <c r="X16" s="312"/>
      <c r="Y16" s="312"/>
    </row>
    <row r="17" spans="2:25" s="20" customFormat="1" ht="22.5" customHeight="1">
      <c r="B17" s="129"/>
      <c r="C17" s="20" t="s">
        <v>118</v>
      </c>
      <c r="I17" s="93">
        <v>4</v>
      </c>
      <c r="K17" s="103">
        <v>3238</v>
      </c>
      <c r="L17" s="314"/>
      <c r="M17" s="103">
        <v>643</v>
      </c>
      <c r="N17" s="314"/>
      <c r="O17" s="103">
        <v>1028</v>
      </c>
      <c r="P17" s="314"/>
      <c r="Q17" s="103">
        <v>384</v>
      </c>
      <c r="S17" s="312"/>
      <c r="T17" s="312"/>
      <c r="U17" s="312"/>
      <c r="V17" s="312"/>
      <c r="W17" s="312"/>
      <c r="X17" s="312"/>
      <c r="Y17" s="312"/>
    </row>
    <row r="18" spans="3:25" s="20" customFormat="1" ht="22.5" customHeight="1">
      <c r="C18" s="20" t="s">
        <v>119</v>
      </c>
      <c r="I18" s="93">
        <v>1</v>
      </c>
      <c r="K18" s="103">
        <v>0</v>
      </c>
      <c r="L18" s="103"/>
      <c r="M18" s="103">
        <v>14434</v>
      </c>
      <c r="N18" s="103"/>
      <c r="O18" s="103">
        <v>0</v>
      </c>
      <c r="P18" s="103"/>
      <c r="Q18" s="103">
        <v>14434</v>
      </c>
      <c r="S18" s="312"/>
      <c r="T18" s="312"/>
      <c r="U18" s="312"/>
      <c r="V18" s="312"/>
      <c r="W18" s="312"/>
      <c r="X18" s="312"/>
      <c r="Y18" s="312"/>
    </row>
    <row r="19" spans="3:25" s="20" customFormat="1" ht="22.5" customHeight="1">
      <c r="C19" s="20" t="s">
        <v>120</v>
      </c>
      <c r="I19" s="93">
        <v>1</v>
      </c>
      <c r="K19" s="103">
        <v>4871</v>
      </c>
      <c r="L19" s="103"/>
      <c r="M19" s="103">
        <v>2271</v>
      </c>
      <c r="N19" s="103"/>
      <c r="O19" s="103">
        <v>4651</v>
      </c>
      <c r="P19" s="103"/>
      <c r="Q19" s="103">
        <v>2260</v>
      </c>
      <c r="S19" s="312"/>
      <c r="T19" s="312"/>
      <c r="U19" s="312"/>
      <c r="V19" s="312"/>
      <c r="W19" s="312"/>
      <c r="X19" s="312"/>
      <c r="Y19" s="312"/>
    </row>
    <row r="20" spans="3:25" s="20" customFormat="1" ht="22.5" customHeight="1">
      <c r="C20" s="20" t="s">
        <v>121</v>
      </c>
      <c r="I20" s="93">
        <v>5</v>
      </c>
      <c r="K20" s="103">
        <v>0</v>
      </c>
      <c r="L20" s="314"/>
      <c r="M20" s="103">
        <v>856</v>
      </c>
      <c r="N20" s="314"/>
      <c r="O20" s="103">
        <v>0</v>
      </c>
      <c r="P20" s="314"/>
      <c r="Q20" s="103">
        <v>0</v>
      </c>
      <c r="S20" s="312"/>
      <c r="T20" s="312"/>
      <c r="U20" s="312"/>
      <c r="V20" s="312"/>
      <c r="W20" s="312"/>
      <c r="X20" s="312"/>
      <c r="Y20" s="312"/>
    </row>
    <row r="21" spans="9:25" s="20" customFormat="1" ht="22.5" customHeight="1">
      <c r="I21" s="93"/>
      <c r="K21" s="103"/>
      <c r="L21" s="314"/>
      <c r="M21" s="103"/>
      <c r="N21" s="314"/>
      <c r="O21" s="103"/>
      <c r="P21" s="314"/>
      <c r="Q21" s="103"/>
      <c r="S21" s="312"/>
      <c r="T21" s="312"/>
      <c r="U21" s="312"/>
      <c r="V21" s="312"/>
      <c r="W21" s="312"/>
      <c r="X21" s="312"/>
      <c r="Y21" s="312"/>
    </row>
    <row r="22" spans="2:21" s="20" customFormat="1" ht="21.75" customHeight="1">
      <c r="B22" s="129"/>
      <c r="C22" s="317" t="s">
        <v>122</v>
      </c>
      <c r="K22" s="315"/>
      <c r="M22" s="315"/>
      <c r="O22" s="315"/>
      <c r="P22" s="316"/>
      <c r="Q22" s="315"/>
      <c r="U22" s="26"/>
    </row>
    <row r="23" spans="2:21" s="20" customFormat="1" ht="21.75" customHeight="1">
      <c r="B23" s="129"/>
      <c r="C23" s="20" t="s">
        <v>685</v>
      </c>
      <c r="K23" s="315"/>
      <c r="M23" s="315"/>
      <c r="O23" s="315"/>
      <c r="P23" s="316"/>
      <c r="Q23" s="315"/>
      <c r="U23" s="26"/>
    </row>
    <row r="24" spans="2:21" s="20" customFormat="1" ht="21.75" customHeight="1">
      <c r="B24" s="20" t="s">
        <v>1456</v>
      </c>
      <c r="C24" s="317"/>
      <c r="K24" s="315"/>
      <c r="M24" s="315"/>
      <c r="O24" s="315"/>
      <c r="P24" s="316"/>
      <c r="Q24" s="315"/>
      <c r="U24" s="26"/>
    </row>
    <row r="25" spans="11:17" s="20" customFormat="1" ht="21.75" customHeight="1">
      <c r="K25" s="336" t="s">
        <v>488</v>
      </c>
      <c r="L25" s="336"/>
      <c r="M25" s="336"/>
      <c r="N25" s="336"/>
      <c r="O25" s="336"/>
      <c r="P25" s="336"/>
      <c r="Q25" s="336"/>
    </row>
    <row r="26" spans="11:21" s="20" customFormat="1" ht="21.75" customHeight="1">
      <c r="K26" s="337" t="s">
        <v>111</v>
      </c>
      <c r="L26" s="337"/>
      <c r="M26" s="337"/>
      <c r="N26" s="268"/>
      <c r="O26" s="337" t="s">
        <v>112</v>
      </c>
      <c r="P26" s="337"/>
      <c r="Q26" s="337"/>
      <c r="U26" s="26"/>
    </row>
    <row r="27" spans="3:21" s="20" customFormat="1" ht="21.75" customHeight="1">
      <c r="C27" s="129"/>
      <c r="K27" s="136" t="s">
        <v>609</v>
      </c>
      <c r="L27" s="135"/>
      <c r="M27" s="136" t="s">
        <v>113</v>
      </c>
      <c r="N27" s="308"/>
      <c r="O27" s="136" t="s">
        <v>609</v>
      </c>
      <c r="P27" s="135"/>
      <c r="Q27" s="136" t="s">
        <v>113</v>
      </c>
      <c r="U27" s="26"/>
    </row>
    <row r="28" spans="2:25" s="20" customFormat="1" ht="21.75" customHeight="1">
      <c r="B28" s="318"/>
      <c r="D28" s="20" t="s">
        <v>123</v>
      </c>
      <c r="K28" s="314">
        <v>27135</v>
      </c>
      <c r="L28" s="314"/>
      <c r="M28" s="314">
        <v>20087</v>
      </c>
      <c r="N28" s="314"/>
      <c r="O28" s="314">
        <v>26485</v>
      </c>
      <c r="P28" s="314"/>
      <c r="Q28" s="314">
        <v>19638</v>
      </c>
      <c r="S28" s="312"/>
      <c r="T28" s="312"/>
      <c r="U28" s="312"/>
      <c r="V28" s="312"/>
      <c r="W28" s="312"/>
      <c r="X28" s="312"/>
      <c r="Y28" s="312"/>
    </row>
    <row r="29" spans="2:25" s="20" customFormat="1" ht="21.75" customHeight="1">
      <c r="B29" s="318"/>
      <c r="D29" s="20" t="s">
        <v>124</v>
      </c>
      <c r="K29" s="314">
        <v>32</v>
      </c>
      <c r="L29" s="314"/>
      <c r="M29" s="314">
        <v>113</v>
      </c>
      <c r="N29" s="314"/>
      <c r="O29" s="314">
        <v>32</v>
      </c>
      <c r="P29" s="314"/>
      <c r="Q29" s="314">
        <v>107</v>
      </c>
      <c r="S29" s="312"/>
      <c r="T29" s="312"/>
      <c r="U29" s="312"/>
      <c r="V29" s="312"/>
      <c r="W29" s="312"/>
      <c r="X29" s="312"/>
      <c r="Y29" s="312"/>
    </row>
    <row r="30" spans="5:21" s="20" customFormat="1" ht="21.75" customHeight="1" thickBot="1">
      <c r="E30" s="20" t="s">
        <v>125</v>
      </c>
      <c r="K30" s="105">
        <f>SUM(K28:K29)</f>
        <v>27167</v>
      </c>
      <c r="L30" s="314"/>
      <c r="M30" s="105">
        <f>SUM(M28:M29)</f>
        <v>20200</v>
      </c>
      <c r="N30" s="314"/>
      <c r="O30" s="105">
        <f>SUM(O28:O29)</f>
        <v>26517</v>
      </c>
      <c r="P30" s="314"/>
      <c r="Q30" s="105">
        <f>SUM(Q28:Q29)</f>
        <v>19745</v>
      </c>
      <c r="U30" s="26"/>
    </row>
    <row r="31" spans="11:21" s="20" customFormat="1" ht="21" thickTop="1">
      <c r="K31" s="314"/>
      <c r="L31" s="314"/>
      <c r="M31" s="314"/>
      <c r="N31" s="314"/>
      <c r="O31" s="314"/>
      <c r="P31" s="314"/>
      <c r="Q31" s="314"/>
      <c r="U31" s="26"/>
    </row>
    <row r="32" spans="11:21" s="20" customFormat="1" ht="15" customHeight="1">
      <c r="K32" s="314"/>
      <c r="L32" s="314"/>
      <c r="M32" s="314"/>
      <c r="N32" s="314"/>
      <c r="O32" s="314"/>
      <c r="P32" s="314"/>
      <c r="Q32" s="314"/>
      <c r="U32" s="26"/>
    </row>
    <row r="33" spans="1:17" s="20" customFormat="1" ht="21.7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</row>
    <row r="34" spans="1:17" s="20" customFormat="1" ht="21.75" customHeight="1">
      <c r="A34" s="93"/>
      <c r="B34" s="93"/>
      <c r="C34" s="93"/>
      <c r="D34" s="93"/>
      <c r="E34" s="93"/>
      <c r="F34" s="1116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20" s="20" customFormat="1" ht="21.75" customHeight="1">
      <c r="B35" s="38"/>
      <c r="C35" s="38"/>
      <c r="D35" s="38"/>
      <c r="E35" s="38"/>
      <c r="F35" s="38"/>
      <c r="G35" s="38"/>
      <c r="H35" s="38"/>
      <c r="I35" s="38"/>
      <c r="J35" s="38"/>
      <c r="K35" s="38" t="s">
        <v>1572</v>
      </c>
      <c r="L35" s="38"/>
      <c r="N35" s="38"/>
      <c r="O35" s="38"/>
      <c r="P35" s="38"/>
      <c r="Q35" s="38"/>
      <c r="R35" s="38"/>
      <c r="S35" s="38"/>
      <c r="T35" s="38"/>
    </row>
    <row r="36" spans="2:20" s="20" customFormat="1" ht="9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N36" s="38"/>
      <c r="O36" s="38"/>
      <c r="P36" s="38"/>
      <c r="Q36" s="38"/>
      <c r="R36" s="38"/>
      <c r="S36" s="38"/>
      <c r="T36" s="38"/>
    </row>
    <row r="37" spans="1:17" s="20" customFormat="1" ht="21.7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Q37" s="18" t="s">
        <v>1328</v>
      </c>
    </row>
    <row r="38" spans="1:17" s="20" customFormat="1" ht="22.5" customHeight="1">
      <c r="A38" s="147" t="s">
        <v>620</v>
      </c>
      <c r="C38" s="156"/>
      <c r="G38" s="208"/>
      <c r="H38" s="208"/>
      <c r="K38" s="328"/>
      <c r="L38" s="325"/>
      <c r="M38" s="328"/>
      <c r="N38" s="9"/>
      <c r="O38" s="328"/>
      <c r="P38" s="326"/>
      <c r="Q38" s="328"/>
    </row>
    <row r="39" s="20" customFormat="1" ht="22.5" customHeight="1">
      <c r="A39" s="147"/>
    </row>
    <row r="40" spans="1:16" s="20" customFormat="1" ht="22.5" customHeight="1">
      <c r="A40" s="128" t="s">
        <v>62</v>
      </c>
      <c r="B40" s="129" t="s">
        <v>684</v>
      </c>
      <c r="N40" s="93"/>
      <c r="P40" s="276"/>
    </row>
    <row r="41" spans="3:19" s="37" customFormat="1" ht="21.75" customHeight="1">
      <c r="C41" s="320" t="s">
        <v>106</v>
      </c>
      <c r="E41" s="273"/>
      <c r="F41" s="273"/>
      <c r="M41" s="142"/>
      <c r="N41" s="142"/>
      <c r="O41" s="142"/>
      <c r="P41" s="142"/>
      <c r="Q41" s="142"/>
      <c r="S41" s="321"/>
    </row>
    <row r="42" spans="4:19" s="37" customFormat="1" ht="21.75" customHeight="1">
      <c r="D42" s="109" t="s">
        <v>2</v>
      </c>
      <c r="E42" s="322" t="s">
        <v>110</v>
      </c>
      <c r="F42" s="322"/>
      <c r="G42" s="858"/>
      <c r="H42" s="274"/>
      <c r="M42" s="142"/>
      <c r="N42" s="142"/>
      <c r="O42" s="142"/>
      <c r="P42" s="142"/>
      <c r="Q42" s="142"/>
      <c r="S42" s="321"/>
    </row>
    <row r="43" spans="4:19" s="37" customFormat="1" ht="21.75" customHeight="1">
      <c r="D43" s="110" t="s">
        <v>4</v>
      </c>
      <c r="E43" s="322" t="s">
        <v>1044</v>
      </c>
      <c r="F43" s="322"/>
      <c r="G43" s="859"/>
      <c r="H43" s="323"/>
      <c r="M43" s="142"/>
      <c r="N43" s="142"/>
      <c r="O43" s="142"/>
      <c r="P43" s="142"/>
      <c r="Q43" s="142"/>
      <c r="S43" s="321"/>
    </row>
    <row r="44" spans="4:19" s="37" customFormat="1" ht="21.75" customHeight="1">
      <c r="D44" s="110" t="s">
        <v>28</v>
      </c>
      <c r="E44" s="162" t="s">
        <v>545</v>
      </c>
      <c r="F44" s="162"/>
      <c r="G44" s="860"/>
      <c r="M44" s="142"/>
      <c r="N44" s="142"/>
      <c r="O44" s="142"/>
      <c r="P44" s="142"/>
      <c r="Q44" s="142"/>
      <c r="S44" s="321"/>
    </row>
    <row r="45" spans="4:19" s="37" customFormat="1" ht="21.75" customHeight="1">
      <c r="D45" s="110" t="s">
        <v>105</v>
      </c>
      <c r="E45" s="162" t="s">
        <v>546</v>
      </c>
      <c r="F45" s="162"/>
      <c r="G45" s="860"/>
      <c r="M45" s="142"/>
      <c r="N45" s="142"/>
      <c r="O45" s="142"/>
      <c r="P45" s="142"/>
      <c r="Q45" s="142"/>
      <c r="S45" s="321"/>
    </row>
    <row r="46" spans="4:19" s="37" customFormat="1" ht="21.75" customHeight="1">
      <c r="D46" s="110" t="s">
        <v>62</v>
      </c>
      <c r="E46" s="162" t="s">
        <v>449</v>
      </c>
      <c r="F46" s="162"/>
      <c r="G46" s="860"/>
      <c r="M46" s="142"/>
      <c r="N46" s="142"/>
      <c r="O46" s="142"/>
      <c r="P46" s="142"/>
      <c r="Q46" s="142"/>
      <c r="S46" s="321"/>
    </row>
    <row r="47" spans="11:21" s="20" customFormat="1" ht="20.25">
      <c r="K47" s="314"/>
      <c r="L47" s="314"/>
      <c r="M47" s="314"/>
      <c r="N47" s="314"/>
      <c r="O47" s="314"/>
      <c r="P47" s="314"/>
      <c r="Q47" s="314"/>
      <c r="U47" s="26"/>
    </row>
    <row r="48" spans="3:21" s="20" customFormat="1" ht="21.75" customHeight="1">
      <c r="C48" s="20" t="s">
        <v>551</v>
      </c>
      <c r="U48" s="26"/>
    </row>
    <row r="49" spans="3:19" s="68" customFormat="1" ht="21.75" customHeight="1">
      <c r="C49" s="20"/>
      <c r="D49" s="20"/>
      <c r="E49" s="20"/>
      <c r="F49" s="20"/>
      <c r="G49" s="20"/>
      <c r="H49" s="20"/>
      <c r="I49" s="20"/>
      <c r="J49" s="20"/>
      <c r="K49" s="1155" t="s">
        <v>488</v>
      </c>
      <c r="L49" s="1155"/>
      <c r="M49" s="1155"/>
      <c r="N49" s="1155"/>
      <c r="O49" s="1155"/>
      <c r="P49" s="1155"/>
      <c r="Q49" s="1155"/>
      <c r="S49" s="339"/>
    </row>
    <row r="50" spans="3:19" s="68" customFormat="1" ht="21.75" customHeight="1">
      <c r="C50" s="20"/>
      <c r="D50" s="20"/>
      <c r="E50" s="20"/>
      <c r="F50" s="20"/>
      <c r="G50" s="20"/>
      <c r="H50" s="20"/>
      <c r="I50" s="20"/>
      <c r="J50" s="20"/>
      <c r="K50" s="1156" t="s">
        <v>111</v>
      </c>
      <c r="L50" s="1156"/>
      <c r="M50" s="1156"/>
      <c r="N50" s="23"/>
      <c r="O50" s="935" t="s">
        <v>112</v>
      </c>
      <c r="P50" s="935"/>
      <c r="Q50" s="935"/>
      <c r="S50" s="339"/>
    </row>
    <row r="51" spans="3:19" s="68" customFormat="1" ht="21.75" customHeight="1">
      <c r="C51" s="20"/>
      <c r="D51" s="20"/>
      <c r="E51" s="20"/>
      <c r="F51" s="20"/>
      <c r="G51" s="20"/>
      <c r="H51" s="20"/>
      <c r="I51" s="20"/>
      <c r="J51" s="20"/>
      <c r="K51" s="136" t="s">
        <v>609</v>
      </c>
      <c r="L51" s="135"/>
      <c r="M51" s="136" t="s">
        <v>113</v>
      </c>
      <c r="N51" s="308"/>
      <c r="O51" s="136" t="s">
        <v>609</v>
      </c>
      <c r="P51" s="135"/>
      <c r="Q51" s="136" t="s">
        <v>113</v>
      </c>
      <c r="S51" s="339"/>
    </row>
    <row r="52" spans="3:19" s="68" customFormat="1" ht="21.75" customHeight="1">
      <c r="C52" s="156" t="s">
        <v>126</v>
      </c>
      <c r="D52" s="20"/>
      <c r="E52" s="20"/>
      <c r="F52" s="20"/>
      <c r="G52" s="20"/>
      <c r="H52" s="20"/>
      <c r="I52" s="20"/>
      <c r="J52" s="20"/>
      <c r="K52" s="936"/>
      <c r="L52" s="936"/>
      <c r="M52" s="936"/>
      <c r="N52" s="9"/>
      <c r="O52" s="936"/>
      <c r="P52" s="936"/>
      <c r="Q52" s="936"/>
      <c r="S52" s="339"/>
    </row>
    <row r="53" spans="3:25" s="68" customFormat="1" ht="21.75" customHeight="1">
      <c r="C53" s="20"/>
      <c r="D53" s="20" t="s">
        <v>114</v>
      </c>
      <c r="E53" s="20"/>
      <c r="F53" s="20"/>
      <c r="G53" s="20"/>
      <c r="H53" s="20"/>
      <c r="I53" s="20"/>
      <c r="J53" s="20"/>
      <c r="K53" s="937">
        <v>0</v>
      </c>
      <c r="L53" s="938"/>
      <c r="M53" s="937">
        <v>0</v>
      </c>
      <c r="N53" s="87"/>
      <c r="O53" s="937">
        <v>27922</v>
      </c>
      <c r="P53" s="938"/>
      <c r="Q53" s="937">
        <v>8300</v>
      </c>
      <c r="S53" s="345"/>
      <c r="T53" s="345"/>
      <c r="U53" s="345"/>
      <c r="V53" s="345"/>
      <c r="W53" s="345"/>
      <c r="X53" s="345"/>
      <c r="Y53" s="345"/>
    </row>
    <row r="54" spans="3:25" s="68" customFormat="1" ht="21.75" customHeight="1">
      <c r="C54" s="20"/>
      <c r="D54" s="23" t="s">
        <v>117</v>
      </c>
      <c r="E54" s="20"/>
      <c r="F54" s="20"/>
      <c r="G54" s="20"/>
      <c r="H54" s="20"/>
      <c r="I54" s="20"/>
      <c r="J54" s="20"/>
      <c r="K54" s="106">
        <v>1881</v>
      </c>
      <c r="L54" s="91"/>
      <c r="M54" s="106">
        <v>2673</v>
      </c>
      <c r="N54" s="91"/>
      <c r="O54" s="106">
        <v>1045</v>
      </c>
      <c r="P54" s="91"/>
      <c r="Q54" s="106">
        <v>627</v>
      </c>
      <c r="S54" s="345"/>
      <c r="T54" s="345"/>
      <c r="U54" s="345"/>
      <c r="V54" s="345"/>
      <c r="W54" s="345"/>
      <c r="X54" s="345"/>
      <c r="Y54" s="345"/>
    </row>
    <row r="55" spans="3:17" s="68" customFormat="1" ht="21.75" customHeight="1" thickBot="1">
      <c r="C55" s="20"/>
      <c r="D55" s="20"/>
      <c r="E55" s="20" t="s">
        <v>127</v>
      </c>
      <c r="F55" s="20"/>
      <c r="G55" s="20"/>
      <c r="H55" s="20"/>
      <c r="I55" s="20"/>
      <c r="J55" s="20"/>
      <c r="K55" s="939">
        <f>SUM(K53:K54)</f>
        <v>1881</v>
      </c>
      <c r="L55" s="938"/>
      <c r="M55" s="940">
        <f>SUM(M53:M54)</f>
        <v>2673</v>
      </c>
      <c r="N55" s="87"/>
      <c r="O55" s="939">
        <f>SUM(O53:O54)</f>
        <v>28967</v>
      </c>
      <c r="P55" s="938"/>
      <c r="Q55" s="939">
        <f>SUM(Q53:Q54)</f>
        <v>8927</v>
      </c>
    </row>
    <row r="56" spans="11:17" s="68" customFormat="1" ht="19.5" thickTop="1">
      <c r="K56" s="374"/>
      <c r="L56" s="343"/>
      <c r="M56" s="342"/>
      <c r="N56" s="344"/>
      <c r="O56" s="374"/>
      <c r="P56" s="343"/>
      <c r="Q56" s="374"/>
    </row>
    <row r="57" spans="11:17" s="68" customFormat="1" ht="18.75">
      <c r="K57" s="374"/>
      <c r="L57" s="343"/>
      <c r="M57" s="342"/>
      <c r="N57" s="344"/>
      <c r="O57" s="374"/>
      <c r="P57" s="343"/>
      <c r="Q57" s="374"/>
    </row>
    <row r="58" spans="1:27" s="348" customFormat="1" ht="22.5" customHeight="1">
      <c r="A58" s="67"/>
      <c r="B58" s="6"/>
      <c r="C58" s="53"/>
      <c r="D58" s="20"/>
      <c r="E58" s="20"/>
      <c r="F58" s="20"/>
      <c r="G58" s="20"/>
      <c r="H58" s="20"/>
      <c r="I58" s="20"/>
      <c r="J58" s="20"/>
      <c r="K58" s="336" t="s">
        <v>488</v>
      </c>
      <c r="L58" s="336"/>
      <c r="M58" s="336"/>
      <c r="N58" s="336"/>
      <c r="O58" s="336"/>
      <c r="P58" s="336"/>
      <c r="Q58" s="336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1:27" s="348" customFormat="1" ht="22.5" customHeight="1">
      <c r="A59" s="67"/>
      <c r="B59" s="6"/>
      <c r="C59" s="53"/>
      <c r="D59" s="20"/>
      <c r="E59" s="20"/>
      <c r="F59" s="20"/>
      <c r="G59" s="20"/>
      <c r="H59" s="20"/>
      <c r="I59" s="21"/>
      <c r="J59" s="20"/>
      <c r="K59" s="512" t="s">
        <v>111</v>
      </c>
      <c r="L59" s="512"/>
      <c r="M59" s="512"/>
      <c r="N59" s="512"/>
      <c r="O59" s="512"/>
      <c r="P59" s="512"/>
      <c r="Q59" s="512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s="348" customFormat="1" ht="22.5" customHeight="1">
      <c r="A60" s="67"/>
      <c r="B60" s="6"/>
      <c r="C60" s="53"/>
      <c r="D60" s="20"/>
      <c r="E60" s="20"/>
      <c r="F60" s="20"/>
      <c r="G60" s="20"/>
      <c r="H60" s="20"/>
      <c r="I60" s="324" t="s">
        <v>128</v>
      </c>
      <c r="J60" s="20"/>
      <c r="K60" s="941" t="s">
        <v>129</v>
      </c>
      <c r="L60" s="942"/>
      <c r="M60" s="512" t="s">
        <v>130</v>
      </c>
      <c r="N60" s="512"/>
      <c r="O60" s="512"/>
      <c r="P60" s="942"/>
      <c r="Q60" s="941" t="s">
        <v>129</v>
      </c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348" customFormat="1" ht="22.5" customHeight="1">
      <c r="A61" s="67"/>
      <c r="B61" s="6"/>
      <c r="C61" s="53"/>
      <c r="D61" s="20"/>
      <c r="E61" s="20"/>
      <c r="F61" s="20"/>
      <c r="G61" s="20"/>
      <c r="H61" s="20"/>
      <c r="I61" s="943" t="s">
        <v>131</v>
      </c>
      <c r="J61" s="20"/>
      <c r="K61" s="944" t="s">
        <v>134</v>
      </c>
      <c r="L61" s="135"/>
      <c r="M61" s="945" t="s">
        <v>132</v>
      </c>
      <c r="N61" s="36"/>
      <c r="O61" s="945" t="s">
        <v>133</v>
      </c>
      <c r="P61" s="325"/>
      <c r="Q61" s="944" t="s">
        <v>610</v>
      </c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3:21" s="68" customFormat="1" ht="22.5" customHeight="1">
      <c r="C62" s="156" t="s">
        <v>202</v>
      </c>
      <c r="D62" s="20"/>
      <c r="E62" s="20"/>
      <c r="F62" s="20"/>
      <c r="G62" s="20"/>
      <c r="H62" s="20"/>
      <c r="I62" s="20"/>
      <c r="J62" s="20"/>
      <c r="K62" s="310"/>
      <c r="L62" s="310"/>
      <c r="M62" s="310"/>
      <c r="N62" s="310"/>
      <c r="O62" s="310"/>
      <c r="P62" s="310"/>
      <c r="Q62" s="310"/>
      <c r="U62" s="67"/>
    </row>
    <row r="63" spans="1:27" s="348" customFormat="1" ht="22.5" customHeight="1">
      <c r="A63" s="67"/>
      <c r="B63" s="6"/>
      <c r="C63" s="53"/>
      <c r="D63" s="20" t="s">
        <v>83</v>
      </c>
      <c r="E63" s="20"/>
      <c r="F63" s="20"/>
      <c r="G63" s="20"/>
      <c r="H63" s="20"/>
      <c r="I63" s="324"/>
      <c r="J63" s="20"/>
      <c r="K63" s="946"/>
      <c r="L63" s="947"/>
      <c r="M63" s="948"/>
      <c r="N63" s="949"/>
      <c r="O63" s="948"/>
      <c r="P63" s="947"/>
      <c r="Q63" s="950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348" customFormat="1" ht="22.5" customHeight="1" thickBot="1">
      <c r="A64" s="67"/>
      <c r="B64" s="6"/>
      <c r="C64" s="53"/>
      <c r="D64" s="208" t="s">
        <v>765</v>
      </c>
      <c r="E64" s="21"/>
      <c r="F64" s="21"/>
      <c r="G64" s="20"/>
      <c r="H64" s="20"/>
      <c r="I64" s="951" t="s">
        <v>767</v>
      </c>
      <c r="J64" s="20"/>
      <c r="K64" s="952">
        <v>0</v>
      </c>
      <c r="L64" s="947"/>
      <c r="M64" s="953">
        <v>550</v>
      </c>
      <c r="N64" s="954"/>
      <c r="O64" s="955">
        <v>0</v>
      </c>
      <c r="P64" s="947"/>
      <c r="Q64" s="952">
        <f>SUM(K64:O64)</f>
        <v>550</v>
      </c>
      <c r="R64" s="68"/>
      <c r="S64" s="345"/>
      <c r="T64" s="345"/>
      <c r="U64" s="345"/>
      <c r="V64" s="345"/>
      <c r="W64" s="345"/>
      <c r="X64" s="345"/>
      <c r="Y64" s="345"/>
      <c r="Z64" s="68"/>
      <c r="AA64" s="68"/>
    </row>
    <row r="65" spans="1:27" s="348" customFormat="1" ht="19.5" thickTop="1">
      <c r="A65" s="67"/>
      <c r="B65" s="6"/>
      <c r="C65" s="69"/>
      <c r="D65" s="361"/>
      <c r="G65" s="68"/>
      <c r="H65" s="68"/>
      <c r="I65" s="364"/>
      <c r="J65" s="68"/>
      <c r="K65" s="362"/>
      <c r="L65" s="357"/>
      <c r="M65" s="363"/>
      <c r="N65" s="363"/>
      <c r="O65" s="359"/>
      <c r="P65" s="357"/>
      <c r="Q65" s="362"/>
      <c r="R65" s="68"/>
      <c r="S65" s="345"/>
      <c r="T65" s="345"/>
      <c r="U65" s="345"/>
      <c r="V65" s="345"/>
      <c r="W65" s="345"/>
      <c r="X65" s="345"/>
      <c r="Y65" s="345"/>
      <c r="Z65" s="68"/>
      <c r="AA65" s="68"/>
    </row>
    <row r="66" spans="1:27" s="348" customFormat="1" ht="18.75">
      <c r="A66" s="67"/>
      <c r="B66" s="6"/>
      <c r="C66" s="69"/>
      <c r="D66" s="361"/>
      <c r="G66" s="68"/>
      <c r="H66" s="68"/>
      <c r="I66" s="364"/>
      <c r="J66" s="68"/>
      <c r="K66" s="362"/>
      <c r="L66" s="357"/>
      <c r="M66" s="363"/>
      <c r="N66" s="363"/>
      <c r="O66" s="359"/>
      <c r="P66" s="357"/>
      <c r="Q66" s="362"/>
      <c r="R66" s="68"/>
      <c r="S66" s="345"/>
      <c r="T66" s="345"/>
      <c r="U66" s="345"/>
      <c r="V66" s="345"/>
      <c r="W66" s="345"/>
      <c r="X66" s="345"/>
      <c r="Y66" s="345"/>
      <c r="Z66" s="68"/>
      <c r="AA66" s="68"/>
    </row>
    <row r="67" spans="1:27" s="348" customFormat="1" ht="18.75">
      <c r="A67" s="67"/>
      <c r="B67" s="6"/>
      <c r="C67" s="69"/>
      <c r="D67" s="361"/>
      <c r="G67" s="68"/>
      <c r="H67" s="68"/>
      <c r="I67" s="364"/>
      <c r="J67" s="68"/>
      <c r="K67" s="362"/>
      <c r="L67" s="357"/>
      <c r="M67" s="363"/>
      <c r="N67" s="363"/>
      <c r="O67" s="359"/>
      <c r="P67" s="357"/>
      <c r="Q67" s="362"/>
      <c r="R67" s="68"/>
      <c r="S67" s="345"/>
      <c r="T67" s="345"/>
      <c r="U67" s="345"/>
      <c r="V67" s="345"/>
      <c r="W67" s="345"/>
      <c r="X67" s="345"/>
      <c r="Y67" s="345"/>
      <c r="Z67" s="68"/>
      <c r="AA67" s="68"/>
    </row>
    <row r="68" spans="1:27" s="348" customFormat="1" ht="18.75">
      <c r="A68" s="67"/>
      <c r="B68" s="6"/>
      <c r="C68" s="69"/>
      <c r="D68" s="361"/>
      <c r="G68" s="68"/>
      <c r="H68" s="68"/>
      <c r="I68" s="364"/>
      <c r="J68" s="68"/>
      <c r="K68" s="362"/>
      <c r="L68" s="357"/>
      <c r="M68" s="363"/>
      <c r="N68" s="363"/>
      <c r="O68" s="359"/>
      <c r="P68" s="357"/>
      <c r="Q68" s="362"/>
      <c r="R68" s="68"/>
      <c r="S68" s="345"/>
      <c r="T68" s="345"/>
      <c r="U68" s="345"/>
      <c r="V68" s="345"/>
      <c r="W68" s="345"/>
      <c r="X68" s="345"/>
      <c r="Y68" s="345"/>
      <c r="Z68" s="68"/>
      <c r="AA68" s="68"/>
    </row>
    <row r="69" spans="11:21" s="20" customFormat="1" ht="21" customHeight="1">
      <c r="K69" s="314"/>
      <c r="L69" s="314"/>
      <c r="M69" s="314"/>
      <c r="N69" s="314"/>
      <c r="O69" s="314"/>
      <c r="P69" s="314"/>
      <c r="Q69" s="314"/>
      <c r="U69" s="26"/>
    </row>
    <row r="70" spans="1:17" s="20" customFormat="1" ht="26.25" customHeight="1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</row>
    <row r="71" spans="1:17" s="20" customFormat="1" ht="21.75" customHeight="1">
      <c r="A71" s="93"/>
      <c r="B71" s="93"/>
      <c r="C71" s="93"/>
      <c r="D71" s="93"/>
      <c r="E71" s="93"/>
      <c r="F71" s="1116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20" s="20" customFormat="1" ht="21.75" customHeight="1">
      <c r="B72" s="38"/>
      <c r="C72" s="38"/>
      <c r="D72" s="38"/>
      <c r="E72" s="38"/>
      <c r="F72" s="38"/>
      <c r="G72" s="38"/>
      <c r="H72" s="38"/>
      <c r="I72" s="38"/>
      <c r="J72" s="38"/>
      <c r="K72" s="38" t="s">
        <v>1572</v>
      </c>
      <c r="L72" s="38"/>
      <c r="N72" s="38"/>
      <c r="O72" s="38"/>
      <c r="P72" s="38"/>
      <c r="Q72" s="38"/>
      <c r="R72" s="38"/>
      <c r="S72" s="38"/>
      <c r="T72" s="38"/>
    </row>
    <row r="73" spans="2:20" s="20" customFormat="1" ht="24.75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N73" s="38"/>
      <c r="O73" s="38"/>
      <c r="P73" s="38"/>
      <c r="Q73" s="38"/>
      <c r="R73" s="38"/>
      <c r="S73" s="38"/>
      <c r="T73" s="38"/>
    </row>
    <row r="74" spans="1:17" s="20" customFormat="1" ht="21.75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Q74" s="18" t="s">
        <v>1329</v>
      </c>
    </row>
    <row r="75" spans="1:17" s="20" customFormat="1" ht="22.5" customHeight="1">
      <c r="A75" s="147" t="s">
        <v>620</v>
      </c>
      <c r="C75" s="156"/>
      <c r="G75" s="208"/>
      <c r="H75" s="208"/>
      <c r="K75" s="328"/>
      <c r="L75" s="325"/>
      <c r="M75" s="328"/>
      <c r="N75" s="9"/>
      <c r="O75" s="328"/>
      <c r="P75" s="326"/>
      <c r="Q75" s="328"/>
    </row>
    <row r="76" s="20" customFormat="1" ht="7.5" customHeight="1">
      <c r="A76" s="147"/>
    </row>
    <row r="77" spans="1:16" s="20" customFormat="1" ht="22.5" customHeight="1">
      <c r="A77" s="128" t="s">
        <v>62</v>
      </c>
      <c r="B77" s="129" t="s">
        <v>684</v>
      </c>
      <c r="N77" s="93"/>
      <c r="P77" s="276"/>
    </row>
    <row r="78" spans="1:27" s="348" customFormat="1" ht="22.5" customHeight="1">
      <c r="A78" s="67"/>
      <c r="B78" s="6"/>
      <c r="C78" s="69"/>
      <c r="D78" s="68"/>
      <c r="E78" s="68"/>
      <c r="F78" s="68"/>
      <c r="G78" s="68"/>
      <c r="H78" s="68"/>
      <c r="I78" s="68"/>
      <c r="J78" s="68"/>
      <c r="K78" s="282" t="s">
        <v>488</v>
      </c>
      <c r="L78" s="282"/>
      <c r="M78" s="282"/>
      <c r="N78" s="282"/>
      <c r="O78" s="282"/>
      <c r="P78" s="282"/>
      <c r="Q78" s="282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s="348" customFormat="1" ht="22.5" customHeight="1">
      <c r="A79" s="67"/>
      <c r="B79" s="6"/>
      <c r="C79" s="69"/>
      <c r="D79" s="68"/>
      <c r="E79" s="68"/>
      <c r="F79" s="68"/>
      <c r="G79" s="68"/>
      <c r="H79" s="68"/>
      <c r="J79" s="68"/>
      <c r="K79" s="349" t="s">
        <v>112</v>
      </c>
      <c r="L79" s="349"/>
      <c r="M79" s="349"/>
      <c r="N79" s="349"/>
      <c r="O79" s="349"/>
      <c r="P79" s="349"/>
      <c r="Q79" s="349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s="348" customFormat="1" ht="22.5" customHeight="1">
      <c r="A80" s="67"/>
      <c r="B80" s="6"/>
      <c r="C80" s="69"/>
      <c r="D80" s="68"/>
      <c r="E80" s="68"/>
      <c r="F80" s="68"/>
      <c r="G80" s="68"/>
      <c r="H80" s="68"/>
      <c r="I80" s="350" t="s">
        <v>128</v>
      </c>
      <c r="J80" s="68"/>
      <c r="K80" s="351" t="s">
        <v>129</v>
      </c>
      <c r="L80" s="281"/>
      <c r="M80" s="349" t="s">
        <v>130</v>
      </c>
      <c r="N80" s="349"/>
      <c r="O80" s="349"/>
      <c r="P80" s="281"/>
      <c r="Q80" s="351" t="s">
        <v>129</v>
      </c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348" customFormat="1" ht="22.5" customHeight="1">
      <c r="A81" s="67"/>
      <c r="B81" s="6"/>
      <c r="C81" s="69"/>
      <c r="D81" s="68"/>
      <c r="E81" s="68"/>
      <c r="F81" s="68"/>
      <c r="G81" s="68"/>
      <c r="H81" s="68"/>
      <c r="I81" s="352" t="s">
        <v>131</v>
      </c>
      <c r="J81" s="68"/>
      <c r="K81" s="353" t="s">
        <v>134</v>
      </c>
      <c r="L81" s="13"/>
      <c r="M81" s="354" t="s">
        <v>132</v>
      </c>
      <c r="N81" s="8"/>
      <c r="O81" s="354" t="s">
        <v>133</v>
      </c>
      <c r="P81" s="133"/>
      <c r="Q81" s="353" t="s">
        <v>610</v>
      </c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3:21" s="68" customFormat="1" ht="22.5" customHeight="1">
      <c r="C82" s="340" t="s">
        <v>135</v>
      </c>
      <c r="K82" s="355"/>
      <c r="L82" s="355"/>
      <c r="M82" s="355"/>
      <c r="N82" s="355"/>
      <c r="O82" s="355"/>
      <c r="P82" s="355"/>
      <c r="Q82" s="355"/>
      <c r="U82" s="67"/>
    </row>
    <row r="83" spans="1:27" s="348" customFormat="1" ht="22.5" customHeight="1">
      <c r="A83" s="67"/>
      <c r="B83" s="6"/>
      <c r="C83" s="69"/>
      <c r="D83" s="68" t="s">
        <v>114</v>
      </c>
      <c r="E83" s="68"/>
      <c r="F83" s="68"/>
      <c r="G83" s="68"/>
      <c r="H83" s="68"/>
      <c r="I83" s="350"/>
      <c r="J83" s="68"/>
      <c r="K83" s="356"/>
      <c r="L83" s="357"/>
      <c r="M83" s="358"/>
      <c r="N83" s="359"/>
      <c r="O83" s="358"/>
      <c r="P83" s="357"/>
      <c r="Q83" s="360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s="348" customFormat="1" ht="22.5" customHeight="1">
      <c r="A84" s="67"/>
      <c r="B84" s="6"/>
      <c r="C84" s="69"/>
      <c r="D84" s="361" t="s">
        <v>18</v>
      </c>
      <c r="G84" s="68"/>
      <c r="H84" s="68"/>
      <c r="I84" s="364" t="s">
        <v>766</v>
      </c>
      <c r="J84" s="68"/>
      <c r="K84" s="362">
        <v>7500</v>
      </c>
      <c r="L84" s="357"/>
      <c r="M84" s="363">
        <v>0</v>
      </c>
      <c r="N84" s="363"/>
      <c r="O84" s="359">
        <v>0</v>
      </c>
      <c r="P84" s="357"/>
      <c r="Q84" s="362">
        <f>SUM(K84:O84)</f>
        <v>7500</v>
      </c>
      <c r="R84" s="68"/>
      <c r="S84" s="345"/>
      <c r="T84" s="345"/>
      <c r="U84" s="345"/>
      <c r="V84" s="345"/>
      <c r="W84" s="345"/>
      <c r="X84" s="345"/>
      <c r="Y84" s="345"/>
      <c r="Z84" s="68"/>
      <c r="AA84" s="68"/>
    </row>
    <row r="85" spans="1:27" s="348" customFormat="1" ht="22.5" customHeight="1">
      <c r="A85" s="67"/>
      <c r="B85" s="6"/>
      <c r="C85" s="69"/>
      <c r="D85" s="361" t="s">
        <v>183</v>
      </c>
      <c r="G85" s="68"/>
      <c r="H85" s="68"/>
      <c r="I85" s="364"/>
      <c r="J85" s="68"/>
      <c r="K85" s="362"/>
      <c r="L85" s="357"/>
      <c r="M85" s="363"/>
      <c r="N85" s="363"/>
      <c r="O85" s="359"/>
      <c r="P85" s="357"/>
      <c r="Q85" s="362"/>
      <c r="R85" s="68"/>
      <c r="S85" s="345"/>
      <c r="T85" s="345"/>
      <c r="U85" s="345"/>
      <c r="V85" s="345"/>
      <c r="W85" s="345"/>
      <c r="X85" s="345"/>
      <c r="Y85" s="345"/>
      <c r="Z85" s="68"/>
      <c r="AA85" s="68"/>
    </row>
    <row r="86" spans="1:27" s="348" customFormat="1" ht="22.5" customHeight="1">
      <c r="A86" s="67"/>
      <c r="B86" s="6"/>
      <c r="C86" s="69"/>
      <c r="E86" s="361" t="s">
        <v>184</v>
      </c>
      <c r="F86" s="361"/>
      <c r="G86" s="68"/>
      <c r="H86" s="68"/>
      <c r="I86" s="364" t="s">
        <v>767</v>
      </c>
      <c r="J86" s="68"/>
      <c r="K86" s="362">
        <v>0</v>
      </c>
      <c r="L86" s="357"/>
      <c r="M86" s="363">
        <v>40500</v>
      </c>
      <c r="N86" s="363"/>
      <c r="O86" s="359">
        <v>-40500</v>
      </c>
      <c r="P86" s="357"/>
      <c r="Q86" s="362">
        <f>SUM(K86:O86)</f>
        <v>0</v>
      </c>
      <c r="R86" s="68"/>
      <c r="S86" s="345"/>
      <c r="T86" s="345"/>
      <c r="U86" s="345"/>
      <c r="V86" s="345"/>
      <c r="W86" s="345"/>
      <c r="X86" s="345"/>
      <c r="Y86" s="345"/>
      <c r="Z86" s="68"/>
      <c r="AA86" s="68"/>
    </row>
    <row r="87" spans="1:27" s="348" customFormat="1" ht="22.5" customHeight="1">
      <c r="A87" s="67"/>
      <c r="B87" s="6"/>
      <c r="C87" s="69"/>
      <c r="D87" s="361" t="s">
        <v>19</v>
      </c>
      <c r="G87" s="68"/>
      <c r="H87" s="68"/>
      <c r="I87" s="364" t="s">
        <v>768</v>
      </c>
      <c r="J87" s="68"/>
      <c r="K87" s="362">
        <v>0</v>
      </c>
      <c r="L87" s="357"/>
      <c r="M87" s="363">
        <v>1290000</v>
      </c>
      <c r="N87" s="363"/>
      <c r="O87" s="359">
        <v>-700000</v>
      </c>
      <c r="P87" s="357"/>
      <c r="Q87" s="362">
        <f>SUM(K87:O87)</f>
        <v>590000</v>
      </c>
      <c r="R87" s="68"/>
      <c r="S87" s="345"/>
      <c r="T87" s="345"/>
      <c r="U87" s="345"/>
      <c r="V87" s="345"/>
      <c r="W87" s="345"/>
      <c r="X87" s="345"/>
      <c r="Y87" s="345"/>
      <c r="Z87" s="68"/>
      <c r="AA87" s="68"/>
    </row>
    <row r="88" spans="1:27" s="348" customFormat="1" ht="22.5" customHeight="1">
      <c r="A88" s="67"/>
      <c r="B88" s="6"/>
      <c r="C88" s="69"/>
      <c r="D88" s="361" t="s">
        <v>763</v>
      </c>
      <c r="G88" s="68"/>
      <c r="H88" s="68"/>
      <c r="I88" s="364" t="s">
        <v>767</v>
      </c>
      <c r="J88" s="68"/>
      <c r="K88" s="365">
        <v>0</v>
      </c>
      <c r="L88" s="357"/>
      <c r="M88" s="363">
        <v>39000</v>
      </c>
      <c r="N88" s="359"/>
      <c r="O88" s="363">
        <v>0</v>
      </c>
      <c r="P88" s="357"/>
      <c r="Q88" s="362">
        <f>SUM(K88:O88)</f>
        <v>39000</v>
      </c>
      <c r="R88" s="68"/>
      <c r="S88" s="345"/>
      <c r="T88" s="345"/>
      <c r="U88" s="345"/>
      <c r="V88" s="345"/>
      <c r="W88" s="345"/>
      <c r="X88" s="345"/>
      <c r="Y88" s="345"/>
      <c r="Z88" s="68"/>
      <c r="AA88" s="68"/>
    </row>
    <row r="89" spans="1:27" s="348" customFormat="1" ht="22.5" customHeight="1">
      <c r="A89" s="67"/>
      <c r="B89" s="6"/>
      <c r="C89" s="69"/>
      <c r="D89" s="68" t="s">
        <v>81</v>
      </c>
      <c r="E89" s="68"/>
      <c r="F89" s="68"/>
      <c r="G89" s="68"/>
      <c r="H89" s="68"/>
      <c r="I89" s="364"/>
      <c r="J89" s="68"/>
      <c r="K89" s="365"/>
      <c r="L89" s="357"/>
      <c r="M89" s="363"/>
      <c r="N89" s="359"/>
      <c r="O89" s="363"/>
      <c r="P89" s="357"/>
      <c r="Q89" s="362"/>
      <c r="R89" s="68"/>
      <c r="S89" s="345"/>
      <c r="T89" s="345"/>
      <c r="U89" s="345"/>
      <c r="V89" s="345"/>
      <c r="W89" s="345"/>
      <c r="X89" s="345"/>
      <c r="Y89" s="345"/>
      <c r="Z89" s="68"/>
      <c r="AA89" s="68"/>
    </row>
    <row r="90" spans="1:27" s="348" customFormat="1" ht="22.5" customHeight="1">
      <c r="A90" s="67"/>
      <c r="B90" s="6"/>
      <c r="C90" s="69"/>
      <c r="D90" s="361" t="s">
        <v>21</v>
      </c>
      <c r="G90" s="68"/>
      <c r="H90" s="68"/>
      <c r="I90" s="364" t="s">
        <v>138</v>
      </c>
      <c r="J90" s="68"/>
      <c r="K90" s="365">
        <v>31300</v>
      </c>
      <c r="L90" s="357"/>
      <c r="M90" s="363">
        <v>0</v>
      </c>
      <c r="N90" s="359"/>
      <c r="O90" s="363">
        <v>0</v>
      </c>
      <c r="P90" s="357"/>
      <c r="Q90" s="362">
        <f>SUM(K90:O90)</f>
        <v>31300</v>
      </c>
      <c r="R90" s="68"/>
      <c r="S90" s="345"/>
      <c r="T90" s="345"/>
      <c r="U90" s="345"/>
      <c r="V90" s="345"/>
      <c r="W90" s="345"/>
      <c r="X90" s="345"/>
      <c r="Y90" s="345"/>
      <c r="Z90" s="68"/>
      <c r="AA90" s="68"/>
    </row>
    <row r="91" spans="1:27" s="348" customFormat="1" ht="22.5" customHeight="1">
      <c r="A91" s="67"/>
      <c r="B91" s="6"/>
      <c r="C91" s="69"/>
      <c r="D91" s="348" t="s">
        <v>83</v>
      </c>
      <c r="K91" s="1076"/>
      <c r="L91" s="1076"/>
      <c r="M91" s="1076"/>
      <c r="N91" s="1076"/>
      <c r="O91" s="1076"/>
      <c r="P91" s="1076"/>
      <c r="Q91" s="1076"/>
      <c r="R91" s="68"/>
      <c r="S91" s="345"/>
      <c r="T91" s="345"/>
      <c r="U91" s="345"/>
      <c r="V91" s="345"/>
      <c r="W91" s="345"/>
      <c r="X91" s="345"/>
      <c r="Y91" s="345"/>
      <c r="Z91" s="68"/>
      <c r="AA91" s="68"/>
    </row>
    <row r="92" spans="1:27" s="348" customFormat="1" ht="22.5" customHeight="1">
      <c r="A92" s="67"/>
      <c r="B92" s="6"/>
      <c r="C92" s="69"/>
      <c r="D92" s="361" t="s">
        <v>765</v>
      </c>
      <c r="G92" s="68"/>
      <c r="H92" s="68"/>
      <c r="I92" s="364" t="s">
        <v>767</v>
      </c>
      <c r="J92" s="68"/>
      <c r="K92" s="367">
        <v>0</v>
      </c>
      <c r="L92" s="357"/>
      <c r="M92" s="366">
        <v>550</v>
      </c>
      <c r="N92" s="363"/>
      <c r="O92" s="1077">
        <v>0</v>
      </c>
      <c r="P92" s="357"/>
      <c r="Q92" s="367">
        <f>SUM(K92:O92)</f>
        <v>550</v>
      </c>
      <c r="R92" s="68"/>
      <c r="S92" s="345"/>
      <c r="T92" s="345"/>
      <c r="U92" s="345"/>
      <c r="V92" s="345"/>
      <c r="W92" s="345"/>
      <c r="X92" s="345"/>
      <c r="Y92" s="345"/>
      <c r="Z92" s="68"/>
      <c r="AA92" s="68"/>
    </row>
    <row r="93" spans="3:17" s="68" customFormat="1" ht="3" customHeight="1">
      <c r="C93" s="340"/>
      <c r="K93" s="362"/>
      <c r="L93" s="357"/>
      <c r="M93" s="362"/>
      <c r="N93" s="368"/>
      <c r="O93" s="362"/>
      <c r="P93" s="357"/>
      <c r="Q93" s="362"/>
    </row>
    <row r="94" spans="5:17" s="68" customFormat="1" ht="22.5" customHeight="1" thickBot="1">
      <c r="E94" s="68" t="s">
        <v>139</v>
      </c>
      <c r="G94" s="361"/>
      <c r="H94" s="361"/>
      <c r="K94" s="369">
        <f>SUM(K84:K92)</f>
        <v>38800</v>
      </c>
      <c r="L94" s="357"/>
      <c r="M94" s="369">
        <f>SUM(M84:M92)</f>
        <v>1370050</v>
      </c>
      <c r="N94" s="370"/>
      <c r="O94" s="369">
        <f>SUM(O84:O92)</f>
        <v>-740500</v>
      </c>
      <c r="P94" s="357"/>
      <c r="Q94" s="369">
        <f>SUM(Q84:Q92)</f>
        <v>668350</v>
      </c>
    </row>
    <row r="95" spans="7:17" s="20" customFormat="1" ht="5.25" customHeight="1" thickTop="1">
      <c r="G95" s="208"/>
      <c r="H95" s="208"/>
      <c r="K95" s="326"/>
      <c r="L95" s="326"/>
      <c r="M95" s="326"/>
      <c r="N95" s="9"/>
      <c r="O95" s="326"/>
      <c r="P95" s="325"/>
      <c r="Q95" s="326"/>
    </row>
    <row r="96" spans="2:17" s="20" customFormat="1" ht="22.5" customHeight="1">
      <c r="B96" s="1078"/>
      <c r="C96" s="1078"/>
      <c r="D96" s="1079" t="s">
        <v>1457</v>
      </c>
      <c r="E96" s="1078"/>
      <c r="F96" s="1078"/>
      <c r="K96" s="135"/>
      <c r="L96" s="135"/>
      <c r="M96" s="23"/>
      <c r="N96" s="23"/>
      <c r="O96" s="327"/>
      <c r="P96" s="221"/>
      <c r="Q96" s="327"/>
    </row>
    <row r="97" spans="2:17" s="20" customFormat="1" ht="22.5" customHeight="1">
      <c r="B97" s="1078"/>
      <c r="C97" s="1078"/>
      <c r="D97" s="1078" t="s">
        <v>1458</v>
      </c>
      <c r="E97" s="1078"/>
      <c r="F97" s="1078"/>
      <c r="K97" s="135"/>
      <c r="L97" s="135"/>
      <c r="M97" s="23"/>
      <c r="N97" s="23"/>
      <c r="O97" s="327"/>
      <c r="P97" s="221"/>
      <c r="Q97" s="327"/>
    </row>
    <row r="98" spans="2:17" s="20" customFormat="1" ht="22.5" customHeight="1">
      <c r="B98" s="1078" t="s">
        <v>1459</v>
      </c>
      <c r="C98" s="1078"/>
      <c r="D98" s="1079"/>
      <c r="E98" s="1080"/>
      <c r="F98" s="1080"/>
      <c r="K98" s="135"/>
      <c r="L98" s="135"/>
      <c r="M98" s="23"/>
      <c r="N98" s="23"/>
      <c r="O98" s="327"/>
      <c r="P98" s="221"/>
      <c r="Q98" s="327"/>
    </row>
    <row r="99" spans="2:17" s="20" customFormat="1" ht="22.5" customHeight="1">
      <c r="B99" s="1078" t="s">
        <v>1460</v>
      </c>
      <c r="C99" s="1078"/>
      <c r="D99" s="1079"/>
      <c r="E99" s="1080"/>
      <c r="F99" s="1080"/>
      <c r="K99" s="135"/>
      <c r="L99" s="135"/>
      <c r="M99" s="23"/>
      <c r="N99" s="23"/>
      <c r="O99" s="327"/>
      <c r="P99" s="221"/>
      <c r="Q99" s="327"/>
    </row>
    <row r="100" spans="4:17" s="20" customFormat="1" ht="4.5" customHeight="1">
      <c r="D100" s="53"/>
      <c r="E100" s="9"/>
      <c r="F100" s="9"/>
      <c r="K100" s="135"/>
      <c r="L100" s="135"/>
      <c r="M100" s="23"/>
      <c r="N100" s="23"/>
      <c r="O100" s="327"/>
      <c r="P100" s="221"/>
      <c r="Q100" s="327"/>
    </row>
    <row r="101" spans="1:27" s="348" customFormat="1" ht="21" customHeight="1">
      <c r="A101" s="67"/>
      <c r="B101" s="6"/>
      <c r="C101" s="69"/>
      <c r="D101" s="68"/>
      <c r="E101" s="68"/>
      <c r="F101" s="68"/>
      <c r="G101" s="68"/>
      <c r="H101" s="68"/>
      <c r="I101" s="68"/>
      <c r="J101" s="68"/>
      <c r="K101" s="282" t="s">
        <v>488</v>
      </c>
      <c r="L101" s="282"/>
      <c r="M101" s="282"/>
      <c r="N101" s="282"/>
      <c r="O101" s="282"/>
      <c r="P101" s="282"/>
      <c r="Q101" s="282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348" customFormat="1" ht="21" customHeight="1">
      <c r="A102" s="67"/>
      <c r="B102" s="6"/>
      <c r="C102" s="69"/>
      <c r="D102" s="68"/>
      <c r="E102" s="68"/>
      <c r="F102" s="68"/>
      <c r="G102" s="68"/>
      <c r="H102" s="68"/>
      <c r="J102" s="68"/>
      <c r="K102" s="349" t="s">
        <v>112</v>
      </c>
      <c r="L102" s="349"/>
      <c r="M102" s="349"/>
      <c r="N102" s="349"/>
      <c r="O102" s="349"/>
      <c r="P102" s="349"/>
      <c r="Q102" s="349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348" customFormat="1" ht="21" customHeight="1">
      <c r="A103" s="67"/>
      <c r="B103" s="6"/>
      <c r="C103" s="69"/>
      <c r="D103" s="68"/>
      <c r="E103" s="68"/>
      <c r="F103" s="68"/>
      <c r="G103" s="68"/>
      <c r="H103" s="68"/>
      <c r="I103" s="350" t="s">
        <v>128</v>
      </c>
      <c r="J103" s="68"/>
      <c r="K103" s="351" t="s">
        <v>129</v>
      </c>
      <c r="L103" s="281"/>
      <c r="M103" s="349" t="s">
        <v>130</v>
      </c>
      <c r="N103" s="349"/>
      <c r="O103" s="349"/>
      <c r="P103" s="281"/>
      <c r="Q103" s="351" t="s">
        <v>129</v>
      </c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348" customFormat="1" ht="21" customHeight="1">
      <c r="A104" s="67"/>
      <c r="B104" s="6"/>
      <c r="C104" s="69"/>
      <c r="D104" s="68"/>
      <c r="E104" s="68"/>
      <c r="F104" s="68"/>
      <c r="G104" s="68"/>
      <c r="H104" s="68"/>
      <c r="I104" s="352" t="s">
        <v>131</v>
      </c>
      <c r="J104" s="68"/>
      <c r="K104" s="353" t="s">
        <v>134</v>
      </c>
      <c r="L104" s="13"/>
      <c r="M104" s="354" t="s">
        <v>132</v>
      </c>
      <c r="N104" s="8"/>
      <c r="O104" s="354" t="s">
        <v>133</v>
      </c>
      <c r="P104" s="133"/>
      <c r="Q104" s="353" t="s">
        <v>610</v>
      </c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3:17" s="68" customFormat="1" ht="22.5" customHeight="1">
      <c r="C105" s="340" t="s">
        <v>769</v>
      </c>
      <c r="E105" s="371"/>
      <c r="F105" s="371"/>
      <c r="G105" s="371"/>
      <c r="H105" s="371"/>
      <c r="K105" s="341"/>
      <c r="L105" s="133"/>
      <c r="M105" s="341"/>
      <c r="N105" s="6"/>
      <c r="O105" s="341"/>
      <c r="P105" s="133"/>
      <c r="Q105" s="341"/>
    </row>
    <row r="106" spans="3:17" s="68" customFormat="1" ht="22.5" customHeight="1" thickBot="1">
      <c r="C106" s="340"/>
      <c r="E106" s="68" t="s">
        <v>21</v>
      </c>
      <c r="I106" s="373" t="s">
        <v>138</v>
      </c>
      <c r="K106" s="863">
        <v>71400</v>
      </c>
      <c r="L106" s="347"/>
      <c r="M106" s="863">
        <v>0</v>
      </c>
      <c r="N106" s="347"/>
      <c r="O106" s="863">
        <v>0</v>
      </c>
      <c r="P106" s="347"/>
      <c r="Q106" s="378">
        <f>+K106+M106-O106</f>
        <v>71400</v>
      </c>
    </row>
    <row r="107" spans="3:17" s="68" customFormat="1" ht="4.5" customHeight="1" thickTop="1">
      <c r="C107" s="340"/>
      <c r="I107" s="373"/>
      <c r="K107" s="864"/>
      <c r="L107" s="347"/>
      <c r="M107" s="864"/>
      <c r="N107" s="347"/>
      <c r="O107" s="864"/>
      <c r="P107" s="347"/>
      <c r="Q107" s="374"/>
    </row>
    <row r="108" spans="1:27" s="21" customFormat="1" ht="22.5" customHeight="1">
      <c r="A108" s="20"/>
      <c r="B108" s="20"/>
      <c r="C108" s="53" t="s">
        <v>1203</v>
      </c>
      <c r="E108" s="9"/>
      <c r="F108" s="9"/>
      <c r="G108" s="20"/>
      <c r="H108" s="20"/>
      <c r="I108" s="20"/>
      <c r="J108" s="20"/>
      <c r="K108" s="135"/>
      <c r="L108" s="135"/>
      <c r="M108" s="23"/>
      <c r="N108" s="23"/>
      <c r="O108" s="327"/>
      <c r="P108" s="221"/>
      <c r="Q108" s="327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s="21" customFormat="1" ht="22.5" customHeight="1">
      <c r="A109" s="20"/>
      <c r="B109" s="20" t="s">
        <v>770</v>
      </c>
      <c r="C109" s="53"/>
      <c r="E109" s="9"/>
      <c r="F109" s="9"/>
      <c r="G109" s="20"/>
      <c r="H109" s="20"/>
      <c r="I109" s="20"/>
      <c r="J109" s="20"/>
      <c r="K109" s="135"/>
      <c r="L109" s="135"/>
      <c r="M109" s="23"/>
      <c r="N109" s="23"/>
      <c r="O109" s="327"/>
      <c r="P109" s="221"/>
      <c r="Q109" s="327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2:17" s="20" customFormat="1" ht="22.5" customHeight="1">
      <c r="B110" s="20" t="s">
        <v>1204</v>
      </c>
      <c r="C110" s="53"/>
      <c r="E110" s="9"/>
      <c r="F110" s="9"/>
      <c r="K110" s="135"/>
      <c r="L110" s="135"/>
      <c r="M110" s="23"/>
      <c r="N110" s="23"/>
      <c r="O110" s="327"/>
      <c r="P110" s="221"/>
      <c r="Q110" s="327"/>
    </row>
    <row r="111" spans="1:27" s="21" customFormat="1" ht="22.5" customHeight="1">
      <c r="A111" s="20"/>
      <c r="B111" s="20" t="s">
        <v>771</v>
      </c>
      <c r="C111" s="20"/>
      <c r="D111" s="20"/>
      <c r="E111" s="9"/>
      <c r="F111" s="9"/>
      <c r="G111" s="20"/>
      <c r="H111" s="20"/>
      <c r="I111" s="20"/>
      <c r="J111" s="20"/>
      <c r="K111" s="135"/>
      <c r="L111" s="135"/>
      <c r="M111" s="23"/>
      <c r="N111" s="23"/>
      <c r="O111" s="327"/>
      <c r="P111" s="221"/>
      <c r="Q111" s="327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s="21" customFormat="1" ht="1.5" customHeight="1">
      <c r="A112" s="20"/>
      <c r="B112" s="20"/>
      <c r="C112" s="20"/>
      <c r="E112" s="9"/>
      <c r="F112" s="9"/>
      <c r="G112" s="20"/>
      <c r="H112" s="20"/>
      <c r="I112" s="20"/>
      <c r="J112" s="20"/>
      <c r="K112" s="135"/>
      <c r="L112" s="135"/>
      <c r="M112" s="23"/>
      <c r="N112" s="23"/>
      <c r="O112" s="327"/>
      <c r="P112" s="221"/>
      <c r="Q112" s="327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17" s="20" customFormat="1" ht="18" customHeight="1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</row>
    <row r="114" s="20" customFormat="1" ht="18" customHeight="1">
      <c r="K114" s="20" t="s">
        <v>1572</v>
      </c>
    </row>
    <row r="115" spans="1:17" s="20" customFormat="1" ht="18" customHeight="1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Q115" s="18" t="s">
        <v>1323</v>
      </c>
    </row>
    <row r="116" spans="1:17" s="20" customFormat="1" ht="21.75" customHeight="1">
      <c r="A116" s="147" t="s">
        <v>620</v>
      </c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Q116" s="319"/>
    </row>
    <row r="117" spans="1:17" s="20" customFormat="1" ht="12.75" customHeight="1">
      <c r="A117" s="147"/>
      <c r="C117" s="53"/>
      <c r="D117" s="53"/>
      <c r="K117" s="330"/>
      <c r="L117" s="329"/>
      <c r="M117" s="330"/>
      <c r="N117" s="329"/>
      <c r="O117" s="330"/>
      <c r="P117" s="329"/>
      <c r="Q117" s="330"/>
    </row>
    <row r="118" spans="1:16" s="20" customFormat="1" ht="22.5" customHeight="1">
      <c r="A118" s="128" t="s">
        <v>62</v>
      </c>
      <c r="B118" s="129" t="s">
        <v>684</v>
      </c>
      <c r="N118" s="93"/>
      <c r="P118" s="276"/>
    </row>
    <row r="119" spans="11:17" s="68" customFormat="1" ht="19.5" customHeight="1">
      <c r="K119" s="282" t="s">
        <v>488</v>
      </c>
      <c r="L119" s="282"/>
      <c r="M119" s="282"/>
      <c r="N119" s="282"/>
      <c r="O119" s="282"/>
      <c r="P119" s="282"/>
      <c r="Q119" s="282"/>
    </row>
    <row r="120" spans="11:17" s="68" customFormat="1" ht="19.5" customHeight="1">
      <c r="K120" s="285" t="s">
        <v>111</v>
      </c>
      <c r="L120" s="285"/>
      <c r="M120" s="285"/>
      <c r="N120" s="284"/>
      <c r="O120" s="282" t="s">
        <v>112</v>
      </c>
      <c r="P120" s="282"/>
      <c r="Q120" s="282"/>
    </row>
    <row r="121" spans="11:17" s="68" customFormat="1" ht="19.5" customHeight="1">
      <c r="K121" s="15" t="s">
        <v>609</v>
      </c>
      <c r="L121" s="1057"/>
      <c r="M121" s="15" t="s">
        <v>113</v>
      </c>
      <c r="N121" s="7"/>
      <c r="O121" s="15" t="s">
        <v>609</v>
      </c>
      <c r="P121" s="1057"/>
      <c r="Q121" s="15" t="s">
        <v>113</v>
      </c>
    </row>
    <row r="122" spans="3:17" s="68" customFormat="1" ht="19.5" customHeight="1">
      <c r="C122" s="340" t="s">
        <v>140</v>
      </c>
      <c r="D122" s="380"/>
      <c r="Q122" s="134"/>
    </row>
    <row r="123" spans="3:25" s="68" customFormat="1" ht="19.5" customHeight="1">
      <c r="C123" s="340"/>
      <c r="D123" s="5" t="s">
        <v>83</v>
      </c>
      <c r="K123" s="381">
        <v>0</v>
      </c>
      <c r="L123" s="382"/>
      <c r="M123" s="383">
        <v>1093</v>
      </c>
      <c r="N123" s="382"/>
      <c r="O123" s="381">
        <v>0</v>
      </c>
      <c r="P123" s="382"/>
      <c r="Q123" s="383">
        <v>1093</v>
      </c>
      <c r="S123" s="345"/>
      <c r="T123" s="345"/>
      <c r="U123" s="345"/>
      <c r="V123" s="345"/>
      <c r="W123" s="345"/>
      <c r="X123" s="345"/>
      <c r="Y123" s="345"/>
    </row>
    <row r="124" spans="3:25" s="68" customFormat="1" ht="19.5" customHeight="1">
      <c r="C124" s="340"/>
      <c r="D124" s="5" t="s">
        <v>101</v>
      </c>
      <c r="K124" s="382">
        <v>82</v>
      </c>
      <c r="L124" s="382"/>
      <c r="M124" s="382">
        <v>226</v>
      </c>
      <c r="N124" s="382"/>
      <c r="O124" s="382">
        <v>81</v>
      </c>
      <c r="P124" s="382"/>
      <c r="Q124" s="382">
        <v>207</v>
      </c>
      <c r="S124" s="345"/>
      <c r="T124" s="345"/>
      <c r="U124" s="345"/>
      <c r="V124" s="345"/>
      <c r="W124" s="345"/>
      <c r="X124" s="345"/>
      <c r="Y124" s="345"/>
    </row>
    <row r="125" spans="3:17" s="68" customFormat="1" ht="19.5" customHeight="1" thickBot="1">
      <c r="C125" s="69"/>
      <c r="D125" s="69"/>
      <c r="G125" s="68" t="s">
        <v>141</v>
      </c>
      <c r="K125" s="384">
        <f>SUM(K123:K124)</f>
        <v>82</v>
      </c>
      <c r="L125" s="382"/>
      <c r="M125" s="384">
        <f>SUM(M123:M124)</f>
        <v>1319</v>
      </c>
      <c r="N125" s="382"/>
      <c r="O125" s="384">
        <f>SUM(O123:O124)</f>
        <v>81</v>
      </c>
      <c r="P125" s="382"/>
      <c r="Q125" s="384">
        <f>SUM(Q123:Q124)</f>
        <v>1300</v>
      </c>
    </row>
    <row r="126" spans="3:17" s="68" customFormat="1" ht="6.75" customHeight="1" thickTop="1">
      <c r="C126" s="69"/>
      <c r="D126" s="69"/>
      <c r="K126" s="1061"/>
      <c r="L126" s="382"/>
      <c r="M126" s="1061"/>
      <c r="N126" s="382"/>
      <c r="O126" s="1061"/>
      <c r="P126" s="382"/>
      <c r="Q126" s="1061"/>
    </row>
    <row r="127" spans="11:17" s="68" customFormat="1" ht="18.75" customHeight="1">
      <c r="K127" s="67"/>
      <c r="L127" s="288"/>
      <c r="M127" s="288"/>
      <c r="N127" s="288"/>
      <c r="O127" s="282" t="s">
        <v>488</v>
      </c>
      <c r="P127" s="282"/>
      <c r="Q127" s="282"/>
    </row>
    <row r="128" spans="11:17" s="68" customFormat="1" ht="18.75" customHeight="1">
      <c r="K128" s="67"/>
      <c r="L128" s="288"/>
      <c r="M128" s="288"/>
      <c r="N128" s="288"/>
      <c r="O128" s="282" t="s">
        <v>112</v>
      </c>
      <c r="P128" s="282"/>
      <c r="Q128" s="282"/>
    </row>
    <row r="129" spans="11:17" s="68" customFormat="1" ht="18.75" customHeight="1">
      <c r="K129" s="67"/>
      <c r="L129" s="288"/>
      <c r="M129" s="288"/>
      <c r="N129" s="288"/>
      <c r="O129" s="15" t="s">
        <v>609</v>
      </c>
      <c r="P129" s="13"/>
      <c r="Q129" s="15" t="s">
        <v>113</v>
      </c>
    </row>
    <row r="130" spans="3:17" s="68" customFormat="1" ht="18.75" customHeight="1">
      <c r="C130" s="340" t="s">
        <v>1352</v>
      </c>
      <c r="D130" s="380"/>
      <c r="K130" s="67"/>
      <c r="L130" s="288"/>
      <c r="M130" s="288"/>
      <c r="N130" s="288"/>
      <c r="Q130" s="134"/>
    </row>
    <row r="131" spans="3:17" s="68" customFormat="1" ht="18.75" customHeight="1">
      <c r="C131" s="340"/>
      <c r="D131" s="5" t="s">
        <v>19</v>
      </c>
      <c r="K131" s="67"/>
      <c r="L131" s="288"/>
      <c r="M131" s="288"/>
      <c r="N131" s="288"/>
      <c r="Q131" s="134"/>
    </row>
    <row r="132" spans="3:17" s="68" customFormat="1" ht="18.75" customHeight="1">
      <c r="C132" s="340"/>
      <c r="D132" s="380"/>
      <c r="E132" s="68" t="s">
        <v>1353</v>
      </c>
      <c r="K132" s="67"/>
      <c r="L132" s="288"/>
      <c r="M132" s="288"/>
      <c r="N132" s="288"/>
      <c r="O132" s="383">
        <v>0</v>
      </c>
      <c r="Q132" s="383">
        <v>0</v>
      </c>
    </row>
    <row r="133" spans="3:17" s="68" customFormat="1" ht="18.75" customHeight="1">
      <c r="C133" s="340"/>
      <c r="D133" s="380"/>
      <c r="E133" s="372" t="s">
        <v>1357</v>
      </c>
      <c r="F133" s="372"/>
      <c r="G133" s="68" t="s">
        <v>1354</v>
      </c>
      <c r="K133" s="67"/>
      <c r="L133" s="288"/>
      <c r="M133" s="288"/>
      <c r="N133" s="288"/>
      <c r="O133" s="383">
        <v>141650</v>
      </c>
      <c r="Q133" s="383">
        <v>0</v>
      </c>
    </row>
    <row r="134" spans="3:17" s="68" customFormat="1" ht="18.75" customHeight="1">
      <c r="C134" s="340"/>
      <c r="D134" s="380"/>
      <c r="E134" s="372" t="s">
        <v>235</v>
      </c>
      <c r="F134" s="372"/>
      <c r="G134" s="68" t="s">
        <v>1355</v>
      </c>
      <c r="K134" s="67"/>
      <c r="L134" s="288"/>
      <c r="M134" s="288"/>
      <c r="N134" s="288"/>
      <c r="O134" s="375">
        <v>-2810</v>
      </c>
      <c r="Q134" s="1062">
        <v>0</v>
      </c>
    </row>
    <row r="135" spans="3:25" s="68" customFormat="1" ht="18.75" customHeight="1">
      <c r="C135" s="340"/>
      <c r="D135" s="5"/>
      <c r="E135" s="68" t="s">
        <v>1356</v>
      </c>
      <c r="K135" s="67"/>
      <c r="L135" s="288"/>
      <c r="M135" s="288"/>
      <c r="N135" s="288"/>
      <c r="O135" s="383">
        <f>SUM(O132:O134)</f>
        <v>138840</v>
      </c>
      <c r="P135" s="382"/>
      <c r="Q135" s="383">
        <f>SUM(Q132:Q134)</f>
        <v>0</v>
      </c>
      <c r="S135" s="345"/>
      <c r="T135" s="345"/>
      <c r="U135" s="345"/>
      <c r="V135" s="345"/>
      <c r="W135" s="345"/>
      <c r="X135" s="345"/>
      <c r="Y135" s="345"/>
    </row>
    <row r="136" spans="3:25" s="68" customFormat="1" ht="18.75" customHeight="1">
      <c r="C136" s="340"/>
      <c r="D136" s="5"/>
      <c r="E136" s="372" t="s">
        <v>235</v>
      </c>
      <c r="F136" s="372"/>
      <c r="G136" s="68" t="s">
        <v>716</v>
      </c>
      <c r="K136" s="67"/>
      <c r="L136" s="288"/>
      <c r="M136" s="288"/>
      <c r="N136" s="288"/>
      <c r="O136" s="375">
        <v>-5666</v>
      </c>
      <c r="P136" s="382"/>
      <c r="Q136" s="382">
        <v>0</v>
      </c>
      <c r="S136" s="345"/>
      <c r="T136" s="345"/>
      <c r="U136" s="345"/>
      <c r="V136" s="345"/>
      <c r="W136" s="345"/>
      <c r="X136" s="345"/>
      <c r="Y136" s="345"/>
    </row>
    <row r="137" spans="3:17" s="68" customFormat="1" ht="18.75" customHeight="1" thickBot="1">
      <c r="C137" s="69"/>
      <c r="D137" s="69"/>
      <c r="G137" s="68" t="s">
        <v>186</v>
      </c>
      <c r="K137" s="67"/>
      <c r="L137" s="288"/>
      <c r="M137" s="288"/>
      <c r="N137" s="288"/>
      <c r="O137" s="384">
        <f>SUM(O135:O136)</f>
        <v>133174</v>
      </c>
      <c r="P137" s="382"/>
      <c r="Q137" s="384">
        <f>SUM(Q135:Q136)</f>
        <v>0</v>
      </c>
    </row>
    <row r="138" spans="3:17" s="68" customFormat="1" ht="3" customHeight="1" thickTop="1">
      <c r="C138" s="69"/>
      <c r="D138" s="69"/>
      <c r="K138" s="67"/>
      <c r="L138" s="288"/>
      <c r="M138" s="288"/>
      <c r="N138" s="288"/>
      <c r="O138" s="385"/>
      <c r="P138" s="379"/>
      <c r="Q138" s="385"/>
    </row>
    <row r="139" spans="2:17" s="68" customFormat="1" ht="20.25">
      <c r="B139" s="23"/>
      <c r="D139" s="23" t="s">
        <v>1461</v>
      </c>
      <c r="K139" s="67"/>
      <c r="L139" s="288"/>
      <c r="M139" s="288"/>
      <c r="N139" s="288"/>
      <c r="O139" s="385"/>
      <c r="P139" s="379"/>
      <c r="Q139" s="385"/>
    </row>
    <row r="140" spans="2:17" s="68" customFormat="1" ht="20.25">
      <c r="B140" s="23" t="s">
        <v>1462</v>
      </c>
      <c r="C140" s="23"/>
      <c r="D140" s="69"/>
      <c r="K140" s="67"/>
      <c r="L140" s="288"/>
      <c r="M140" s="288"/>
      <c r="N140" s="288"/>
      <c r="O140" s="385"/>
      <c r="P140" s="379"/>
      <c r="Q140" s="385"/>
    </row>
    <row r="141" spans="3:17" s="68" customFormat="1" ht="5.25" customHeight="1">
      <c r="C141" s="69"/>
      <c r="D141" s="69"/>
      <c r="K141" s="67"/>
      <c r="L141" s="288"/>
      <c r="M141" s="288"/>
      <c r="N141" s="288"/>
      <c r="O141" s="385"/>
      <c r="P141" s="379"/>
      <c r="Q141" s="385"/>
    </row>
    <row r="142" spans="2:21" ht="21.75" customHeight="1">
      <c r="B142" s="147" t="s">
        <v>156</v>
      </c>
      <c r="G142" s="36"/>
      <c r="K142" s="67"/>
      <c r="L142" s="288"/>
      <c r="M142" s="288"/>
      <c r="N142" s="288"/>
      <c r="O142" s="90"/>
      <c r="P142" s="87"/>
      <c r="Q142" s="331"/>
      <c r="R142" s="87"/>
      <c r="S142" s="87"/>
      <c r="T142" s="87"/>
      <c r="U142" s="90"/>
    </row>
    <row r="143" spans="3:21" ht="21.75" customHeight="1">
      <c r="C143" s="23" t="s">
        <v>1463</v>
      </c>
      <c r="G143" s="36"/>
      <c r="M143" s="90"/>
      <c r="N143" s="87"/>
      <c r="O143" s="90"/>
      <c r="P143" s="87"/>
      <c r="Q143" s="331"/>
      <c r="R143" s="87"/>
      <c r="S143" s="87"/>
      <c r="T143" s="87"/>
      <c r="U143" s="90"/>
    </row>
    <row r="144" spans="2:21" ht="21.75" customHeight="1">
      <c r="B144" s="23" t="s">
        <v>1464</v>
      </c>
      <c r="G144" s="36"/>
      <c r="M144" s="90"/>
      <c r="N144" s="87"/>
      <c r="O144" s="90"/>
      <c r="P144" s="87"/>
      <c r="Q144" s="331"/>
      <c r="R144" s="87"/>
      <c r="S144" s="87"/>
      <c r="T144" s="87"/>
      <c r="U144" s="90"/>
    </row>
    <row r="145" spans="7:21" ht="8.25" customHeight="1">
      <c r="G145" s="36"/>
      <c r="M145" s="90"/>
      <c r="N145" s="87"/>
      <c r="O145" s="90"/>
      <c r="P145" s="87"/>
      <c r="Q145" s="331"/>
      <c r="R145" s="87"/>
      <c r="S145" s="87"/>
      <c r="T145" s="87"/>
      <c r="U145" s="90"/>
    </row>
    <row r="146" spans="1:2" ht="21.75" customHeight="1">
      <c r="A146" s="148" t="s">
        <v>143</v>
      </c>
      <c r="B146" s="156" t="s">
        <v>144</v>
      </c>
    </row>
    <row r="147" s="20" customFormat="1" ht="21.75" customHeight="1">
      <c r="D147" s="99" t="s">
        <v>530</v>
      </c>
    </row>
    <row r="148" spans="11:17" s="68" customFormat="1" ht="19.5" customHeight="1">
      <c r="K148" s="282" t="s">
        <v>488</v>
      </c>
      <c r="L148" s="282"/>
      <c r="M148" s="282"/>
      <c r="N148" s="282"/>
      <c r="O148" s="282"/>
      <c r="P148" s="282"/>
      <c r="Q148" s="282"/>
    </row>
    <row r="149" spans="11:17" s="68" customFormat="1" ht="19.5" customHeight="1">
      <c r="K149" s="283" t="s">
        <v>111</v>
      </c>
      <c r="L149" s="283"/>
      <c r="M149" s="283"/>
      <c r="N149" s="398"/>
      <c r="O149" s="283" t="s">
        <v>112</v>
      </c>
      <c r="P149" s="283"/>
      <c r="Q149" s="283"/>
    </row>
    <row r="150" spans="11:17" s="68" customFormat="1" ht="19.5" customHeight="1">
      <c r="K150" s="15" t="s">
        <v>609</v>
      </c>
      <c r="L150" s="13"/>
      <c r="M150" s="15" t="s">
        <v>113</v>
      </c>
      <c r="N150" s="7"/>
      <c r="O150" s="15" t="s">
        <v>609</v>
      </c>
      <c r="P150" s="13"/>
      <c r="Q150" s="15" t="s">
        <v>113</v>
      </c>
    </row>
    <row r="151" spans="5:25" s="68" customFormat="1" ht="21" customHeight="1">
      <c r="E151" s="68" t="s">
        <v>145</v>
      </c>
      <c r="K151" s="346">
        <v>163</v>
      </c>
      <c r="L151" s="399"/>
      <c r="M151" s="346">
        <v>538</v>
      </c>
      <c r="N151" s="399"/>
      <c r="O151" s="346">
        <v>50</v>
      </c>
      <c r="P151" s="347"/>
      <c r="Q151" s="346">
        <v>50</v>
      </c>
      <c r="S151" s="345"/>
      <c r="T151" s="345"/>
      <c r="U151" s="345"/>
      <c r="V151" s="345"/>
      <c r="W151" s="345"/>
      <c r="X151" s="345"/>
      <c r="Y151" s="345"/>
    </row>
    <row r="152" spans="5:25" s="68" customFormat="1" ht="21" customHeight="1">
      <c r="E152" s="68" t="s">
        <v>146</v>
      </c>
      <c r="K152" s="346"/>
      <c r="L152" s="399"/>
      <c r="M152" s="346"/>
      <c r="N152" s="399"/>
      <c r="O152" s="346"/>
      <c r="P152" s="347"/>
      <c r="Q152" s="346"/>
      <c r="S152" s="345"/>
      <c r="T152" s="345"/>
      <c r="U152" s="345"/>
      <c r="V152" s="345"/>
      <c r="W152" s="345"/>
      <c r="X152" s="345"/>
      <c r="Y152" s="345"/>
    </row>
    <row r="153" spans="5:25" s="68" customFormat="1" ht="21" customHeight="1">
      <c r="E153" s="68" t="s">
        <v>147</v>
      </c>
      <c r="K153" s="346">
        <v>1571947</v>
      </c>
      <c r="L153" s="399"/>
      <c r="M153" s="346">
        <v>28524</v>
      </c>
      <c r="N153" s="399"/>
      <c r="O153" s="346">
        <v>784663</v>
      </c>
      <c r="P153" s="346"/>
      <c r="Q153" s="346">
        <v>17887</v>
      </c>
      <c r="S153" s="345"/>
      <c r="T153" s="345"/>
      <c r="U153" s="345"/>
      <c r="V153" s="345"/>
      <c r="W153" s="345"/>
      <c r="X153" s="345"/>
      <c r="Y153" s="345"/>
    </row>
    <row r="154" spans="5:25" s="68" customFormat="1" ht="21" customHeight="1">
      <c r="E154" s="68" t="s">
        <v>148</v>
      </c>
      <c r="K154" s="346">
        <v>0</v>
      </c>
      <c r="L154" s="399"/>
      <c r="M154" s="346">
        <v>38282</v>
      </c>
      <c r="N154" s="399"/>
      <c r="O154" s="346">
        <v>0</v>
      </c>
      <c r="P154" s="346"/>
      <c r="Q154" s="346">
        <v>38242</v>
      </c>
      <c r="S154" s="345"/>
      <c r="T154" s="345"/>
      <c r="U154" s="345"/>
      <c r="V154" s="345"/>
      <c r="W154" s="345"/>
      <c r="X154" s="345"/>
      <c r="Y154" s="345"/>
    </row>
    <row r="155" spans="7:17" s="68" customFormat="1" ht="21" customHeight="1" thickBot="1">
      <c r="G155" s="68" t="s">
        <v>149</v>
      </c>
      <c r="I155" s="400"/>
      <c r="K155" s="401">
        <f>SUM(K151:K154)</f>
        <v>1572110</v>
      </c>
      <c r="L155" s="402"/>
      <c r="M155" s="401">
        <f>SUM(M151:M154)</f>
        <v>67344</v>
      </c>
      <c r="N155" s="347"/>
      <c r="O155" s="401">
        <f>SUM(O151:O154)</f>
        <v>784713</v>
      </c>
      <c r="P155" s="347"/>
      <c r="Q155" s="401">
        <f>SUM(Q151:Q154)</f>
        <v>56179</v>
      </c>
    </row>
    <row r="156" spans="9:17" s="68" customFormat="1" ht="8.25" customHeight="1" thickTop="1">
      <c r="I156" s="400"/>
      <c r="K156" s="403"/>
      <c r="L156" s="402"/>
      <c r="M156" s="403"/>
      <c r="N156" s="347"/>
      <c r="O156" s="403"/>
      <c r="P156" s="347"/>
      <c r="Q156" s="403"/>
    </row>
    <row r="157" spans="1:17" s="20" customFormat="1" ht="19.5" customHeight="1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</row>
    <row r="158" spans="2:20" s="20" customFormat="1" ht="19.5" customHeight="1">
      <c r="B158" s="38"/>
      <c r="C158" s="38"/>
      <c r="D158" s="38"/>
      <c r="E158" s="38"/>
      <c r="F158" s="38"/>
      <c r="G158" s="38"/>
      <c r="H158" s="38"/>
      <c r="I158" s="38"/>
      <c r="J158" s="38"/>
      <c r="K158" s="38" t="s">
        <v>1572</v>
      </c>
      <c r="L158" s="38"/>
      <c r="N158" s="38"/>
      <c r="O158" s="38"/>
      <c r="P158" s="38"/>
      <c r="Q158" s="38"/>
      <c r="R158" s="38"/>
      <c r="S158" s="38"/>
      <c r="T158" s="38"/>
    </row>
    <row r="159" spans="1:17" s="20" customFormat="1" ht="16.5" customHeight="1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Q159" s="18" t="s">
        <v>1318</v>
      </c>
    </row>
    <row r="160" spans="1:17" s="20" customFormat="1" ht="24.75" customHeight="1">
      <c r="A160" s="147" t="s">
        <v>620</v>
      </c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Q160" s="319"/>
    </row>
    <row r="161" spans="1:17" s="20" customFormat="1" ht="22.5" customHeight="1">
      <c r="A161" s="147"/>
      <c r="C161" s="53"/>
      <c r="D161" s="53"/>
      <c r="K161" s="330"/>
      <c r="L161" s="329"/>
      <c r="M161" s="330"/>
      <c r="N161" s="329"/>
      <c r="O161" s="330"/>
      <c r="P161" s="329"/>
      <c r="Q161" s="330"/>
    </row>
    <row r="162" spans="1:27" s="24" customFormat="1" ht="22.5" customHeight="1">
      <c r="A162" s="148" t="s">
        <v>150</v>
      </c>
      <c r="B162" s="156" t="s">
        <v>1358</v>
      </c>
      <c r="C162" s="156"/>
      <c r="D162" s="15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311"/>
      <c r="Q162" s="33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s="21" customFormat="1" ht="22.5" customHeight="1">
      <c r="A163" s="20"/>
      <c r="B163" s="20"/>
      <c r="C163" s="20" t="s">
        <v>1359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92"/>
      <c r="Q163" s="92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 s="21" customFormat="1" ht="22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336" t="s">
        <v>488</v>
      </c>
      <c r="L164" s="336"/>
      <c r="M164" s="336"/>
      <c r="N164" s="336"/>
      <c r="O164" s="336"/>
      <c r="P164" s="336"/>
      <c r="Q164" s="336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s="21" customFormat="1" ht="22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489" t="s">
        <v>111</v>
      </c>
      <c r="L165" s="489"/>
      <c r="M165" s="489"/>
      <c r="N165" s="97"/>
      <c r="O165" s="489" t="s">
        <v>112</v>
      </c>
      <c r="P165" s="489"/>
      <c r="Q165" s="489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s="21" customFormat="1" ht="22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1073" t="s">
        <v>609</v>
      </c>
      <c r="L166" s="135"/>
      <c r="M166" s="1073" t="s">
        <v>113</v>
      </c>
      <c r="N166" s="308"/>
      <c r="O166" s="1073" t="s">
        <v>609</v>
      </c>
      <c r="P166" s="135"/>
      <c r="Q166" s="1073" t="s">
        <v>113</v>
      </c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s="21" customFormat="1" ht="22.5" customHeight="1">
      <c r="A167" s="20"/>
      <c r="B167" s="20"/>
      <c r="C167" s="20"/>
      <c r="D167" s="153" t="s">
        <v>151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92"/>
      <c r="Q167" s="92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s="21" customFormat="1" ht="22.5" customHeight="1">
      <c r="A168" s="20"/>
      <c r="B168" s="20"/>
      <c r="C168" s="20"/>
      <c r="D168" s="20"/>
      <c r="E168" s="20" t="s">
        <v>151</v>
      </c>
      <c r="F168" s="20"/>
      <c r="G168" s="20"/>
      <c r="H168" s="20"/>
      <c r="I168" s="20"/>
      <c r="J168" s="20"/>
      <c r="K168" s="958">
        <v>500338</v>
      </c>
      <c r="L168" s="334"/>
      <c r="M168" s="958">
        <v>158229</v>
      </c>
      <c r="N168" s="334"/>
      <c r="O168" s="958">
        <v>412304</v>
      </c>
      <c r="P168" s="334"/>
      <c r="Q168" s="958">
        <v>128723.26</v>
      </c>
      <c r="R168" s="20"/>
      <c r="S168" s="312"/>
      <c r="T168" s="312"/>
      <c r="U168" s="312"/>
      <c r="V168" s="312"/>
      <c r="W168" s="312"/>
      <c r="X168" s="312"/>
      <c r="Y168" s="312"/>
      <c r="Z168" s="20"/>
      <c r="AA168" s="20"/>
    </row>
    <row r="169" spans="9:17" s="20" customFormat="1" ht="7.5" customHeight="1">
      <c r="I169" s="332"/>
      <c r="K169" s="313"/>
      <c r="L169" s="26"/>
      <c r="M169" s="313"/>
      <c r="O169" s="313"/>
      <c r="Q169" s="313"/>
    </row>
    <row r="170" spans="2:22" s="5" customFormat="1" ht="22.5" customHeight="1">
      <c r="B170" s="23"/>
      <c r="C170" s="23"/>
      <c r="D170" s="153" t="s">
        <v>126</v>
      </c>
      <c r="E170" s="23"/>
      <c r="F170" s="23"/>
      <c r="G170" s="23"/>
      <c r="H170" s="23"/>
      <c r="I170" s="23"/>
      <c r="J170" s="23"/>
      <c r="K170" s="87"/>
      <c r="L170" s="87"/>
      <c r="M170" s="87"/>
      <c r="N170" s="334"/>
      <c r="O170" s="956"/>
      <c r="P170" s="334"/>
      <c r="Q170" s="956"/>
      <c r="R170" s="404"/>
      <c r="S170" s="404"/>
      <c r="T170" s="404"/>
      <c r="U170" s="404"/>
      <c r="V170" s="404"/>
    </row>
    <row r="171" spans="2:25" s="5" customFormat="1" ht="22.5" customHeight="1">
      <c r="B171" s="23"/>
      <c r="C171" s="23"/>
      <c r="D171" s="153"/>
      <c r="E171" s="23" t="s">
        <v>114</v>
      </c>
      <c r="F171" s="23"/>
      <c r="G171" s="23"/>
      <c r="H171" s="23"/>
      <c r="I171" s="23"/>
      <c r="J171" s="23"/>
      <c r="K171" s="334">
        <v>0</v>
      </c>
      <c r="L171" s="334"/>
      <c r="M171" s="334">
        <v>0</v>
      </c>
      <c r="N171" s="334"/>
      <c r="O171" s="334">
        <v>27922</v>
      </c>
      <c r="P171" s="334"/>
      <c r="Q171" s="334">
        <v>8300</v>
      </c>
      <c r="R171" s="404"/>
      <c r="S171" s="345"/>
      <c r="T171" s="345"/>
      <c r="U171" s="345"/>
      <c r="V171" s="345"/>
      <c r="W171" s="345"/>
      <c r="X171" s="345"/>
      <c r="Y171" s="345"/>
    </row>
    <row r="172" spans="1:27" s="348" customFormat="1" ht="22.5" customHeight="1">
      <c r="A172" s="68"/>
      <c r="B172" s="20"/>
      <c r="C172" s="20"/>
      <c r="D172" s="153"/>
      <c r="E172" s="20" t="s">
        <v>117</v>
      </c>
      <c r="F172" s="20"/>
      <c r="G172" s="20"/>
      <c r="H172" s="20"/>
      <c r="I172" s="20"/>
      <c r="J172" s="20"/>
      <c r="K172" s="334">
        <v>1881</v>
      </c>
      <c r="L172" s="334"/>
      <c r="M172" s="334">
        <v>2673</v>
      </c>
      <c r="N172" s="334"/>
      <c r="O172" s="334">
        <v>1045</v>
      </c>
      <c r="P172" s="334"/>
      <c r="Q172" s="334">
        <v>627</v>
      </c>
      <c r="R172" s="68"/>
      <c r="S172" s="345"/>
      <c r="T172" s="345"/>
      <c r="U172" s="345"/>
      <c r="V172" s="345"/>
      <c r="W172" s="345"/>
      <c r="X172" s="345"/>
      <c r="Y172" s="345"/>
      <c r="Z172" s="68"/>
      <c r="AA172" s="68"/>
    </row>
    <row r="173" spans="1:27" s="348" customFormat="1" ht="22.5" customHeight="1">
      <c r="A173" s="68"/>
      <c r="B173" s="20"/>
      <c r="C173" s="20"/>
      <c r="D173" s="153"/>
      <c r="E173" s="20" t="s">
        <v>152</v>
      </c>
      <c r="F173" s="20"/>
      <c r="G173" s="20"/>
      <c r="H173" s="20"/>
      <c r="I173" s="20"/>
      <c r="J173" s="20"/>
      <c r="K173" s="91"/>
      <c r="L173" s="91"/>
      <c r="M173" s="91"/>
      <c r="N173" s="91"/>
      <c r="O173" s="91"/>
      <c r="P173" s="957"/>
      <c r="Q173" s="91"/>
      <c r="R173" s="68"/>
      <c r="S173" s="345"/>
      <c r="T173" s="345"/>
      <c r="U173" s="345"/>
      <c r="V173" s="345"/>
      <c r="W173" s="345"/>
      <c r="X173" s="345"/>
      <c r="Y173" s="345"/>
      <c r="Z173" s="68"/>
      <c r="AA173" s="68"/>
    </row>
    <row r="174" spans="2:25" s="5" customFormat="1" ht="22.5" customHeight="1">
      <c r="B174" s="23"/>
      <c r="C174" s="23"/>
      <c r="D174" s="153"/>
      <c r="E174" s="23"/>
      <c r="F174" s="23"/>
      <c r="G174" s="23" t="s">
        <v>153</v>
      </c>
      <c r="H174" s="23"/>
      <c r="I174" s="23"/>
      <c r="J174" s="23"/>
      <c r="K174" s="104">
        <v>16690</v>
      </c>
      <c r="L174" s="87"/>
      <c r="M174" s="104">
        <v>13</v>
      </c>
      <c r="N174" s="334"/>
      <c r="O174" s="334">
        <v>16690</v>
      </c>
      <c r="P174" s="334"/>
      <c r="Q174" s="334">
        <v>13</v>
      </c>
      <c r="R174" s="404"/>
      <c r="S174" s="345"/>
      <c r="T174" s="345"/>
      <c r="U174" s="345"/>
      <c r="V174" s="345"/>
      <c r="W174" s="345"/>
      <c r="X174" s="345"/>
      <c r="Y174" s="345"/>
    </row>
    <row r="175" spans="2:25" s="5" customFormat="1" ht="22.5" customHeight="1">
      <c r="B175" s="23"/>
      <c r="C175" s="23"/>
      <c r="D175" s="23"/>
      <c r="E175" s="23"/>
      <c r="F175" s="23"/>
      <c r="G175" s="23" t="s">
        <v>154</v>
      </c>
      <c r="H175" s="23"/>
      <c r="I175" s="23"/>
      <c r="J175" s="23"/>
      <c r="K175" s="334">
        <v>1378</v>
      </c>
      <c r="L175" s="334"/>
      <c r="M175" s="334">
        <v>1538</v>
      </c>
      <c r="N175" s="334"/>
      <c r="O175" s="334">
        <v>1020</v>
      </c>
      <c r="P175" s="334"/>
      <c r="Q175" s="334">
        <v>662</v>
      </c>
      <c r="S175" s="345"/>
      <c r="T175" s="345"/>
      <c r="U175" s="345"/>
      <c r="V175" s="345"/>
      <c r="W175" s="345"/>
      <c r="X175" s="345"/>
      <c r="Y175" s="345"/>
    </row>
    <row r="176" spans="2:25" s="5" customFormat="1" ht="22.5" customHeight="1">
      <c r="B176" s="23"/>
      <c r="C176" s="23"/>
      <c r="D176" s="23"/>
      <c r="E176" s="23"/>
      <c r="F176" s="23"/>
      <c r="G176" s="23" t="s">
        <v>155</v>
      </c>
      <c r="H176" s="23"/>
      <c r="I176" s="23"/>
      <c r="J176" s="23"/>
      <c r="K176" s="334">
        <v>1122</v>
      </c>
      <c r="L176" s="334"/>
      <c r="M176" s="334">
        <v>950</v>
      </c>
      <c r="N176" s="334"/>
      <c r="O176" s="334">
        <v>881</v>
      </c>
      <c r="P176" s="334"/>
      <c r="Q176" s="334">
        <v>940</v>
      </c>
      <c r="S176" s="345"/>
      <c r="T176" s="345"/>
      <c r="U176" s="345"/>
      <c r="V176" s="345"/>
      <c r="W176" s="345"/>
      <c r="X176" s="345"/>
      <c r="Y176" s="345"/>
    </row>
    <row r="177" spans="2:25" s="5" customFormat="1" ht="22.5" customHeight="1">
      <c r="B177" s="23"/>
      <c r="C177" s="23"/>
      <c r="D177" s="23"/>
      <c r="E177" s="23"/>
      <c r="F177" s="23"/>
      <c r="G177" s="23" t="s">
        <v>156</v>
      </c>
      <c r="H177" s="23"/>
      <c r="I177" s="23"/>
      <c r="J177" s="23"/>
      <c r="K177" s="958">
        <v>4814</v>
      </c>
      <c r="L177" s="334"/>
      <c r="M177" s="958">
        <v>2732</v>
      </c>
      <c r="N177" s="334"/>
      <c r="O177" s="958">
        <v>1593</v>
      </c>
      <c r="P177" s="334"/>
      <c r="Q177" s="958">
        <v>2341</v>
      </c>
      <c r="S177" s="345"/>
      <c r="T177" s="345"/>
      <c r="U177" s="345"/>
      <c r="V177" s="345"/>
      <c r="W177" s="345"/>
      <c r="X177" s="345"/>
      <c r="Y177" s="345"/>
    </row>
    <row r="178" spans="2:17" s="5" customFormat="1" ht="22.5" customHeight="1">
      <c r="B178" s="23"/>
      <c r="C178" s="23"/>
      <c r="D178" s="23"/>
      <c r="E178" s="23"/>
      <c r="F178" s="23"/>
      <c r="G178" s="23" t="s">
        <v>127</v>
      </c>
      <c r="H178" s="23"/>
      <c r="I178" s="23"/>
      <c r="J178" s="23"/>
      <c r="K178" s="959">
        <f>SUM(K171:K177)</f>
        <v>25885</v>
      </c>
      <c r="L178" s="334"/>
      <c r="M178" s="959">
        <f>SUM(M171:M177)</f>
        <v>7906</v>
      </c>
      <c r="N178" s="334"/>
      <c r="O178" s="959">
        <f>SUM(O171:O177)</f>
        <v>49151</v>
      </c>
      <c r="P178" s="334"/>
      <c r="Q178" s="959">
        <f>SUM(Q171:Q177)</f>
        <v>12883</v>
      </c>
    </row>
    <row r="179" spans="2:17" s="5" customFormat="1" ht="5.25" customHeight="1">
      <c r="B179" s="23"/>
      <c r="C179" s="23"/>
      <c r="D179" s="23"/>
      <c r="E179" s="23"/>
      <c r="F179" s="23"/>
      <c r="G179" s="23"/>
      <c r="H179" s="23"/>
      <c r="I179" s="23"/>
      <c r="J179" s="23"/>
      <c r="K179" s="334"/>
      <c r="L179" s="334"/>
      <c r="M179" s="334"/>
      <c r="N179" s="334"/>
      <c r="O179" s="334"/>
      <c r="P179" s="334"/>
      <c r="Q179" s="334"/>
    </row>
    <row r="180" spans="2:17" s="5" customFormat="1" ht="22.5" customHeight="1" thickBot="1">
      <c r="B180" s="23"/>
      <c r="C180" s="23"/>
      <c r="D180" s="23"/>
      <c r="E180" s="20" t="s">
        <v>157</v>
      </c>
      <c r="F180" s="20"/>
      <c r="G180" s="23"/>
      <c r="H180" s="23"/>
      <c r="I180" s="23"/>
      <c r="J180" s="23"/>
      <c r="K180" s="960">
        <f>+K168+K178</f>
        <v>526223</v>
      </c>
      <c r="L180" s="334"/>
      <c r="M180" s="960">
        <f>+M168+M178</f>
        <v>166135</v>
      </c>
      <c r="N180" s="334"/>
      <c r="O180" s="960">
        <f>+O168+O178</f>
        <v>461455</v>
      </c>
      <c r="P180" s="334"/>
      <c r="Q180" s="960">
        <f>+Q168+Q178</f>
        <v>141606.26</v>
      </c>
    </row>
    <row r="181" spans="5:17" ht="6" customHeight="1" thickTop="1">
      <c r="E181" s="20"/>
      <c r="F181" s="20"/>
      <c r="K181" s="334"/>
      <c r="L181" s="334"/>
      <c r="M181" s="334"/>
      <c r="N181" s="334"/>
      <c r="O181" s="334"/>
      <c r="P181" s="334"/>
      <c r="Q181" s="334"/>
    </row>
    <row r="182" spans="4:21" s="20" customFormat="1" ht="22.5" customHeight="1">
      <c r="D182" s="20" t="s">
        <v>588</v>
      </c>
      <c r="O182" s="91"/>
      <c r="U182" s="26"/>
    </row>
    <row r="183" spans="1:27" s="348" customFormat="1" ht="22.5" customHeight="1">
      <c r="A183" s="68"/>
      <c r="B183" s="68"/>
      <c r="C183" s="68"/>
      <c r="D183" s="20"/>
      <c r="E183" s="20"/>
      <c r="F183" s="20"/>
      <c r="G183" s="20"/>
      <c r="H183" s="20"/>
      <c r="I183" s="20"/>
      <c r="J183" s="20"/>
      <c r="K183" s="336" t="s">
        <v>488</v>
      </c>
      <c r="L183" s="336"/>
      <c r="M183" s="336"/>
      <c r="N183" s="336"/>
      <c r="O183" s="336"/>
      <c r="P183" s="336"/>
      <c r="Q183" s="336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s="348" customFormat="1" ht="22.5" customHeight="1">
      <c r="A184" s="68"/>
      <c r="B184" s="68"/>
      <c r="C184" s="68"/>
      <c r="D184" s="20"/>
      <c r="E184" s="20"/>
      <c r="F184" s="20"/>
      <c r="G184" s="20"/>
      <c r="H184" s="20"/>
      <c r="I184" s="20"/>
      <c r="J184" s="20"/>
      <c r="K184" s="489" t="s">
        <v>111</v>
      </c>
      <c r="L184" s="489"/>
      <c r="M184" s="489"/>
      <c r="N184" s="97"/>
      <c r="O184" s="489" t="s">
        <v>112</v>
      </c>
      <c r="P184" s="489"/>
      <c r="Q184" s="489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s="348" customFormat="1" ht="22.5" customHeight="1">
      <c r="A185" s="68"/>
      <c r="B185" s="68"/>
      <c r="C185" s="68"/>
      <c r="D185" s="20"/>
      <c r="E185" s="20"/>
      <c r="F185" s="20"/>
      <c r="G185" s="20"/>
      <c r="H185" s="20"/>
      <c r="I185" s="20"/>
      <c r="J185" s="20"/>
      <c r="K185" s="136" t="s">
        <v>609</v>
      </c>
      <c r="L185" s="135"/>
      <c r="M185" s="136" t="s">
        <v>113</v>
      </c>
      <c r="N185" s="308"/>
      <c r="O185" s="136" t="s">
        <v>609</v>
      </c>
      <c r="P185" s="135"/>
      <c r="Q185" s="136" t="s">
        <v>113</v>
      </c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s="348" customFormat="1" ht="22.5" customHeight="1">
      <c r="A186" s="68"/>
      <c r="B186" s="68"/>
      <c r="C186" s="68"/>
      <c r="D186" s="23"/>
      <c r="E186" s="20"/>
      <c r="F186" s="20"/>
      <c r="G186" s="20"/>
      <c r="H186" s="20"/>
      <c r="I186" s="20"/>
      <c r="J186" s="20"/>
      <c r="K186" s="936"/>
      <c r="L186" s="936"/>
      <c r="M186" s="936"/>
      <c r="N186" s="9"/>
      <c r="O186" s="936"/>
      <c r="P186" s="936"/>
      <c r="Q186" s="936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s="348" customFormat="1" ht="22.5" customHeight="1">
      <c r="A187" s="68"/>
      <c r="C187" s="5"/>
      <c r="D187" s="23"/>
      <c r="E187" s="20" t="s">
        <v>158</v>
      </c>
      <c r="F187" s="20"/>
      <c r="G187" s="21"/>
      <c r="H187" s="21"/>
      <c r="I187" s="20"/>
      <c r="J187" s="20"/>
      <c r="K187" s="314">
        <v>492449</v>
      </c>
      <c r="L187" s="91"/>
      <c r="M187" s="314">
        <v>143187</v>
      </c>
      <c r="N187" s="91"/>
      <c r="O187" s="314">
        <v>404415</v>
      </c>
      <c r="P187" s="91"/>
      <c r="Q187" s="314">
        <v>113681</v>
      </c>
      <c r="R187" s="68"/>
      <c r="S187" s="345"/>
      <c r="T187" s="345"/>
      <c r="U187" s="345"/>
      <c r="V187" s="345"/>
      <c r="W187" s="345"/>
      <c r="X187" s="345"/>
      <c r="Y187" s="345"/>
      <c r="Z187" s="68"/>
      <c r="AA187" s="68"/>
    </row>
    <row r="188" spans="1:27" s="348" customFormat="1" ht="22.5" customHeight="1">
      <c r="A188" s="68"/>
      <c r="C188" s="68"/>
      <c r="D188" s="20"/>
      <c r="E188" s="20" t="s">
        <v>159</v>
      </c>
      <c r="F188" s="20"/>
      <c r="G188" s="21"/>
      <c r="H188" s="21"/>
      <c r="I188" s="20"/>
      <c r="J188" s="20"/>
      <c r="K188" s="91"/>
      <c r="L188" s="91"/>
      <c r="M188" s="91"/>
      <c r="N188" s="91"/>
      <c r="O188" s="91"/>
      <c r="P188" s="91"/>
      <c r="Q188" s="91"/>
      <c r="R188" s="68"/>
      <c r="S188" s="345"/>
      <c r="T188" s="345"/>
      <c r="U188" s="345"/>
      <c r="V188" s="345"/>
      <c r="W188" s="345"/>
      <c r="X188" s="345"/>
      <c r="Y188" s="345"/>
      <c r="Z188" s="68"/>
      <c r="AA188" s="68"/>
    </row>
    <row r="189" spans="1:27" s="348" customFormat="1" ht="22.5" customHeight="1">
      <c r="A189" s="68"/>
      <c r="C189" s="68"/>
      <c r="D189" s="20"/>
      <c r="E189" s="20" t="s">
        <v>160</v>
      </c>
      <c r="F189" s="20"/>
      <c r="G189" s="21"/>
      <c r="H189" s="21"/>
      <c r="I189" s="20"/>
      <c r="J189" s="20"/>
      <c r="K189" s="314">
        <v>7889</v>
      </c>
      <c r="L189" s="91"/>
      <c r="M189" s="314">
        <v>15042</v>
      </c>
      <c r="N189" s="91"/>
      <c r="O189" s="314">
        <v>7889</v>
      </c>
      <c r="P189" s="91"/>
      <c r="Q189" s="314">
        <v>15042</v>
      </c>
      <c r="R189" s="68"/>
      <c r="S189" s="345"/>
      <c r="T189" s="345"/>
      <c r="U189" s="345"/>
      <c r="V189" s="345"/>
      <c r="W189" s="345"/>
      <c r="X189" s="345"/>
      <c r="Y189" s="345"/>
      <c r="Z189" s="68"/>
      <c r="AA189" s="68"/>
    </row>
    <row r="190" spans="1:27" s="348" customFormat="1" ht="22.5" customHeight="1" thickBot="1">
      <c r="A190" s="68"/>
      <c r="B190" s="68"/>
      <c r="D190" s="21"/>
      <c r="E190" s="20" t="s">
        <v>149</v>
      </c>
      <c r="F190" s="20"/>
      <c r="G190" s="21"/>
      <c r="H190" s="21"/>
      <c r="I190" s="20"/>
      <c r="J190" s="20"/>
      <c r="K190" s="105">
        <f>SUM(K187:K189)</f>
        <v>500338</v>
      </c>
      <c r="L190" s="91"/>
      <c r="M190" s="105">
        <f>SUM(M187:M189)</f>
        <v>158229</v>
      </c>
      <c r="N190" s="91"/>
      <c r="O190" s="105">
        <f>SUM(O187:O189)</f>
        <v>412304</v>
      </c>
      <c r="P190" s="91"/>
      <c r="Q190" s="105">
        <f>SUM(Q187:Q189)</f>
        <v>128723</v>
      </c>
      <c r="R190" s="68"/>
      <c r="S190" s="345"/>
      <c r="T190" s="68"/>
      <c r="U190" s="345"/>
      <c r="V190" s="68"/>
      <c r="W190" s="67"/>
      <c r="X190" s="68"/>
      <c r="Y190" s="68"/>
      <c r="Z190" s="68"/>
      <c r="AA190" s="68"/>
    </row>
    <row r="191" spans="1:27" s="1076" customFormat="1" ht="20.25" customHeight="1" thickTop="1">
      <c r="A191" s="67"/>
      <c r="B191" s="67"/>
      <c r="D191" s="27"/>
      <c r="E191" s="27"/>
      <c r="F191" s="27"/>
      <c r="G191" s="26"/>
      <c r="H191" s="26"/>
      <c r="I191" s="26"/>
      <c r="J191" s="26"/>
      <c r="K191" s="314"/>
      <c r="L191" s="784"/>
      <c r="M191" s="314"/>
      <c r="N191" s="784"/>
      <c r="O191" s="314"/>
      <c r="P191" s="314"/>
      <c r="Q191" s="314"/>
      <c r="R191" s="67"/>
      <c r="S191" s="67"/>
      <c r="T191" s="856"/>
      <c r="U191" s="67"/>
      <c r="V191" s="67"/>
      <c r="W191" s="67"/>
      <c r="X191" s="67"/>
      <c r="Y191" s="67"/>
      <c r="Z191" s="67"/>
      <c r="AA191" s="67"/>
    </row>
    <row r="192" spans="9:17" s="20" customFormat="1" ht="23.25" customHeight="1">
      <c r="I192" s="332"/>
      <c r="K192" s="313"/>
      <c r="L192" s="26"/>
      <c r="M192" s="313"/>
      <c r="O192" s="313"/>
      <c r="Q192" s="313"/>
    </row>
    <row r="193" spans="1:17" s="20" customFormat="1" ht="22.5" customHeight="1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</row>
    <row r="194" spans="1:17" s="20" customFormat="1" ht="11.25" customHeight="1">
      <c r="A194" s="93"/>
      <c r="B194" s="93"/>
      <c r="C194" s="93"/>
      <c r="D194" s="93"/>
      <c r="E194" s="93"/>
      <c r="F194" s="1116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20" s="20" customFormat="1" ht="22.5" customHeight="1">
      <c r="B195" s="38"/>
      <c r="C195" s="38"/>
      <c r="D195" s="38"/>
      <c r="E195" s="38"/>
      <c r="F195" s="38"/>
      <c r="G195" s="38"/>
      <c r="H195" s="38"/>
      <c r="I195" s="38"/>
      <c r="J195" s="38"/>
      <c r="K195" s="38" t="s">
        <v>1572</v>
      </c>
      <c r="L195" s="38"/>
      <c r="N195" s="38"/>
      <c r="O195" s="38"/>
      <c r="P195" s="38"/>
      <c r="Q195" s="38"/>
      <c r="R195" s="38"/>
      <c r="S195" s="38"/>
      <c r="T195" s="38"/>
    </row>
    <row r="196" spans="9:17" s="20" customFormat="1" ht="21.75" customHeight="1">
      <c r="I196" s="332"/>
      <c r="K196" s="313"/>
      <c r="L196" s="26"/>
      <c r="M196" s="313"/>
      <c r="O196" s="313"/>
      <c r="Q196" s="313"/>
    </row>
    <row r="197" spans="1:17" s="20" customFormat="1" ht="22.5" customHeight="1">
      <c r="A197" s="268"/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Q197" s="18" t="s">
        <v>1319</v>
      </c>
    </row>
    <row r="198" spans="1:17" s="20" customFormat="1" ht="22.5" customHeight="1">
      <c r="A198" s="147" t="s">
        <v>620</v>
      </c>
      <c r="I198" s="332"/>
      <c r="K198" s="313"/>
      <c r="L198" s="26"/>
      <c r="M198" s="313"/>
      <c r="O198" s="313"/>
      <c r="Q198" s="313"/>
    </row>
    <row r="199" s="20" customFormat="1" ht="9" customHeight="1">
      <c r="A199" s="275"/>
    </row>
    <row r="200" spans="1:27" s="21" customFormat="1" ht="22.5" customHeight="1">
      <c r="A200" s="148" t="s">
        <v>161</v>
      </c>
      <c r="B200" s="56" t="s">
        <v>162</v>
      </c>
      <c r="C200" s="9"/>
      <c r="D200" s="20"/>
      <c r="E200" s="20"/>
      <c r="F200" s="20"/>
      <c r="G200" s="20"/>
      <c r="H200" s="20"/>
      <c r="I200" s="20"/>
      <c r="J200" s="20"/>
      <c r="K200" s="135"/>
      <c r="L200" s="135"/>
      <c r="M200" s="135"/>
      <c r="N200" s="23"/>
      <c r="O200" s="135"/>
      <c r="P200" s="135"/>
      <c r="Q200" s="135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s="21" customFormat="1" ht="21" customHeight="1">
      <c r="A201" s="26"/>
      <c r="B201" s="9"/>
      <c r="C201" s="53" t="s">
        <v>531</v>
      </c>
      <c r="D201" s="20"/>
      <c r="E201" s="20"/>
      <c r="F201" s="20"/>
      <c r="G201" s="20"/>
      <c r="H201" s="20"/>
      <c r="I201" s="20"/>
      <c r="J201" s="20"/>
      <c r="K201" s="135"/>
      <c r="L201" s="135"/>
      <c r="M201" s="135"/>
      <c r="N201" s="23"/>
      <c r="O201" s="135"/>
      <c r="P201" s="135"/>
      <c r="Q201" s="135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:27" s="348" customFormat="1" ht="21" customHeight="1">
      <c r="A202" s="67"/>
      <c r="B202" s="6"/>
      <c r="C202" s="69"/>
      <c r="D202" s="68"/>
      <c r="E202" s="68"/>
      <c r="F202" s="68"/>
      <c r="G202" s="68"/>
      <c r="H202" s="68"/>
      <c r="I202" s="68"/>
      <c r="J202" s="68"/>
      <c r="K202" s="282" t="s">
        <v>488</v>
      </c>
      <c r="L202" s="282"/>
      <c r="M202" s="282"/>
      <c r="N202" s="282"/>
      <c r="O202" s="282"/>
      <c r="P202" s="282"/>
      <c r="Q202" s="282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1:27" s="348" customFormat="1" ht="21" customHeight="1">
      <c r="A203" s="67"/>
      <c r="B203" s="6"/>
      <c r="C203" s="69"/>
      <c r="D203" s="68"/>
      <c r="E203" s="68"/>
      <c r="F203" s="68"/>
      <c r="G203" s="68"/>
      <c r="H203" s="68"/>
      <c r="J203" s="68"/>
      <c r="K203" s="349" t="s">
        <v>111</v>
      </c>
      <c r="L203" s="349"/>
      <c r="M203" s="349"/>
      <c r="N203" s="349"/>
      <c r="O203" s="349"/>
      <c r="P203" s="349"/>
      <c r="Q203" s="349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1:27" s="348" customFormat="1" ht="21" customHeight="1">
      <c r="A204" s="67"/>
      <c r="B204" s="6"/>
      <c r="C204" s="69"/>
      <c r="D204" s="68"/>
      <c r="E204" s="68"/>
      <c r="F204" s="68"/>
      <c r="G204" s="68"/>
      <c r="H204" s="68"/>
      <c r="I204" s="350" t="s">
        <v>128</v>
      </c>
      <c r="J204" s="68"/>
      <c r="K204" s="351" t="s">
        <v>129</v>
      </c>
      <c r="L204" s="281"/>
      <c r="M204" s="349" t="s">
        <v>130</v>
      </c>
      <c r="N204" s="349"/>
      <c r="O204" s="349"/>
      <c r="P204" s="281"/>
      <c r="Q204" s="351" t="s">
        <v>129</v>
      </c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1:27" s="348" customFormat="1" ht="21" customHeight="1">
      <c r="A205" s="67"/>
      <c r="B205" s="6"/>
      <c r="C205" s="69"/>
      <c r="D205" s="68"/>
      <c r="E205" s="68"/>
      <c r="F205" s="68"/>
      <c r="G205" s="68"/>
      <c r="H205" s="68"/>
      <c r="I205" s="352" t="s">
        <v>131</v>
      </c>
      <c r="J205" s="68"/>
      <c r="K205" s="353" t="s">
        <v>134</v>
      </c>
      <c r="L205" s="13"/>
      <c r="M205" s="354" t="s">
        <v>132</v>
      </c>
      <c r="N205" s="8"/>
      <c r="O205" s="354" t="s">
        <v>163</v>
      </c>
      <c r="P205" s="133"/>
      <c r="Q205" s="353" t="s">
        <v>610</v>
      </c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3:25" s="387" customFormat="1" ht="21" customHeight="1">
      <c r="C206" s="388"/>
      <c r="E206" s="387" t="s">
        <v>164</v>
      </c>
      <c r="G206" s="390"/>
      <c r="H206" s="390"/>
      <c r="I206" s="407"/>
      <c r="K206" s="408"/>
      <c r="L206" s="133"/>
      <c r="M206" s="389"/>
      <c r="N206" s="409"/>
      <c r="O206" s="389"/>
      <c r="P206" s="391"/>
      <c r="Q206" s="389"/>
      <c r="S206" s="345"/>
      <c r="T206" s="68"/>
      <c r="U206" s="345"/>
      <c r="V206" s="68"/>
      <c r="W206" s="67"/>
      <c r="X206" s="68"/>
      <c r="Y206" s="68"/>
    </row>
    <row r="207" spans="3:25" s="387" customFormat="1" ht="21" customHeight="1">
      <c r="C207" s="388"/>
      <c r="G207" s="390" t="s">
        <v>136</v>
      </c>
      <c r="H207" s="390"/>
      <c r="I207" s="407" t="s">
        <v>165</v>
      </c>
      <c r="K207" s="405">
        <v>393</v>
      </c>
      <c r="L207" s="376"/>
      <c r="M207" s="374">
        <v>0</v>
      </c>
      <c r="N207" s="392"/>
      <c r="O207" s="374">
        <v>0</v>
      </c>
      <c r="P207" s="377"/>
      <c r="Q207" s="374">
        <f>SUM(K207:O207)</f>
        <v>393</v>
      </c>
      <c r="S207" s="345"/>
      <c r="T207" s="345"/>
      <c r="U207" s="345"/>
      <c r="V207" s="345"/>
      <c r="W207" s="345"/>
      <c r="X207" s="345"/>
      <c r="Y207" s="345"/>
    </row>
    <row r="208" spans="3:25" s="387" customFormat="1" ht="21" customHeight="1">
      <c r="C208" s="388"/>
      <c r="G208" s="390" t="s">
        <v>137</v>
      </c>
      <c r="H208" s="390"/>
      <c r="I208" s="407" t="s">
        <v>467</v>
      </c>
      <c r="K208" s="405">
        <v>4008</v>
      </c>
      <c r="L208" s="376"/>
      <c r="M208" s="374">
        <v>0</v>
      </c>
      <c r="N208" s="392"/>
      <c r="O208" s="374">
        <v>-4008</v>
      </c>
      <c r="P208" s="377"/>
      <c r="Q208" s="374">
        <f>SUM(K208:O208)</f>
        <v>0</v>
      </c>
      <c r="S208" s="345"/>
      <c r="T208" s="345"/>
      <c r="U208" s="345"/>
      <c r="V208" s="345"/>
      <c r="W208" s="345"/>
      <c r="X208" s="345"/>
      <c r="Y208" s="345"/>
    </row>
    <row r="209" spans="3:25" s="387" customFormat="1" ht="21" customHeight="1">
      <c r="C209" s="388"/>
      <c r="E209" s="387" t="s">
        <v>1553</v>
      </c>
      <c r="G209" s="390"/>
      <c r="H209" s="390"/>
      <c r="I209" s="407" t="s">
        <v>467</v>
      </c>
      <c r="K209" s="375">
        <v>0</v>
      </c>
      <c r="L209" s="376"/>
      <c r="M209" s="375">
        <v>20000</v>
      </c>
      <c r="N209" s="394"/>
      <c r="O209" s="375">
        <v>0</v>
      </c>
      <c r="P209" s="377"/>
      <c r="Q209" s="375">
        <f>SUM(K209:O209)</f>
        <v>20000</v>
      </c>
      <c r="S209" s="345"/>
      <c r="T209" s="345"/>
      <c r="U209" s="345"/>
      <c r="V209" s="345"/>
      <c r="W209" s="345"/>
      <c r="X209" s="345"/>
      <c r="Y209" s="345"/>
    </row>
    <row r="210" spans="3:25" s="387" customFormat="1" ht="21" customHeight="1">
      <c r="C210" s="388"/>
      <c r="H210" s="68"/>
      <c r="I210" s="8"/>
      <c r="K210" s="374"/>
      <c r="L210" s="376"/>
      <c r="M210" s="374"/>
      <c r="N210" s="394"/>
      <c r="O210" s="374"/>
      <c r="P210" s="377"/>
      <c r="Q210" s="374"/>
      <c r="S210" s="345"/>
      <c r="T210" s="68"/>
      <c r="U210" s="345"/>
      <c r="V210" s="68"/>
      <c r="W210" s="67"/>
      <c r="X210" s="68"/>
      <c r="Y210" s="68"/>
    </row>
    <row r="211" spans="3:25" s="387" customFormat="1" ht="21" customHeight="1" thickBot="1">
      <c r="C211" s="388"/>
      <c r="F211" s="68" t="s">
        <v>1554</v>
      </c>
      <c r="G211" s="361"/>
      <c r="H211" s="361"/>
      <c r="I211" s="8"/>
      <c r="K211" s="378">
        <f>SUM(K206:K209)</f>
        <v>4401</v>
      </c>
      <c r="L211" s="376"/>
      <c r="M211" s="378">
        <f>SUM(M206:M209)</f>
        <v>20000</v>
      </c>
      <c r="N211" s="394"/>
      <c r="O211" s="378">
        <f>SUM(O206:O209)</f>
        <v>-4008</v>
      </c>
      <c r="P211" s="377"/>
      <c r="Q211" s="378">
        <f>SUM(Q206:Q209)</f>
        <v>20393</v>
      </c>
      <c r="S211" s="345"/>
      <c r="T211" s="68"/>
      <c r="U211" s="345"/>
      <c r="V211" s="68"/>
      <c r="W211" s="67"/>
      <c r="X211" s="68"/>
      <c r="Y211" s="68"/>
    </row>
    <row r="212" spans="3:17" s="38" customFormat="1" ht="9" customHeight="1" thickTop="1">
      <c r="C212" s="116"/>
      <c r="G212" s="208"/>
      <c r="H212" s="208"/>
      <c r="I212" s="36"/>
      <c r="K212" s="328"/>
      <c r="L212" s="325"/>
      <c r="M212" s="328"/>
      <c r="N212" s="112"/>
      <c r="O212" s="328"/>
      <c r="P212" s="326"/>
      <c r="Q212" s="328"/>
    </row>
    <row r="213" spans="1:27" s="348" customFormat="1" ht="19.5" customHeight="1">
      <c r="A213" s="67"/>
      <c r="B213" s="6"/>
      <c r="C213" s="69"/>
      <c r="D213" s="68"/>
      <c r="E213" s="68"/>
      <c r="F213" s="68"/>
      <c r="G213" s="68"/>
      <c r="H213" s="68"/>
      <c r="I213" s="68"/>
      <c r="J213" s="68"/>
      <c r="K213" s="282" t="s">
        <v>488</v>
      </c>
      <c r="L213" s="282"/>
      <c r="M213" s="282"/>
      <c r="N213" s="282"/>
      <c r="O213" s="282"/>
      <c r="P213" s="282"/>
      <c r="Q213" s="282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s="348" customFormat="1" ht="19.5" customHeight="1">
      <c r="A214" s="67"/>
      <c r="B214" s="6"/>
      <c r="C214" s="69"/>
      <c r="D214" s="68"/>
      <c r="E214" s="68"/>
      <c r="F214" s="68"/>
      <c r="G214" s="68"/>
      <c r="H214" s="68"/>
      <c r="J214" s="68"/>
      <c r="K214" s="82" t="s">
        <v>112</v>
      </c>
      <c r="L214" s="82"/>
      <c r="M214" s="82"/>
      <c r="N214" s="82"/>
      <c r="O214" s="82"/>
      <c r="P214" s="82"/>
      <c r="Q214" s="82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s="348" customFormat="1" ht="19.5" customHeight="1">
      <c r="A215" s="67"/>
      <c r="B215" s="6"/>
      <c r="C215" s="69"/>
      <c r="D215" s="68"/>
      <c r="E215" s="68"/>
      <c r="F215" s="68"/>
      <c r="G215" s="68"/>
      <c r="H215" s="68"/>
      <c r="I215" s="350" t="s">
        <v>128</v>
      </c>
      <c r="J215" s="68"/>
      <c r="K215" s="395" t="s">
        <v>129</v>
      </c>
      <c r="L215" s="50"/>
      <c r="M215" s="396" t="s">
        <v>130</v>
      </c>
      <c r="N215" s="396"/>
      <c r="O215" s="396"/>
      <c r="P215" s="50"/>
      <c r="Q215" s="395" t="s">
        <v>129</v>
      </c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1:27" s="348" customFormat="1" ht="19.5" customHeight="1">
      <c r="A216" s="67"/>
      <c r="B216" s="6"/>
      <c r="C216" s="69"/>
      <c r="D216" s="68"/>
      <c r="E216" s="68"/>
      <c r="F216" s="68"/>
      <c r="G216" s="68"/>
      <c r="H216" s="68"/>
      <c r="I216" s="352" t="s">
        <v>11</v>
      </c>
      <c r="J216" s="68"/>
      <c r="K216" s="353" t="s">
        <v>134</v>
      </c>
      <c r="L216" s="13"/>
      <c r="M216" s="354" t="s">
        <v>132</v>
      </c>
      <c r="N216" s="354"/>
      <c r="O216" s="354" t="s">
        <v>163</v>
      </c>
      <c r="P216" s="133"/>
      <c r="Q216" s="353" t="s">
        <v>610</v>
      </c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3:25" s="387" customFormat="1" ht="19.5" customHeight="1">
      <c r="C217" s="388"/>
      <c r="E217" s="387" t="s">
        <v>1053</v>
      </c>
      <c r="G217" s="390"/>
      <c r="H217" s="390"/>
      <c r="I217" s="407" t="s">
        <v>165</v>
      </c>
      <c r="K217" s="410">
        <v>393</v>
      </c>
      <c r="L217" s="376"/>
      <c r="M217" s="375">
        <v>0</v>
      </c>
      <c r="N217" s="392"/>
      <c r="O217" s="375">
        <v>0</v>
      </c>
      <c r="P217" s="377"/>
      <c r="Q217" s="375">
        <f>SUM(K217:O217)</f>
        <v>393</v>
      </c>
      <c r="S217" s="345"/>
      <c r="T217" s="68"/>
      <c r="U217" s="345"/>
      <c r="V217" s="68"/>
      <c r="W217" s="67"/>
      <c r="X217" s="68"/>
      <c r="Y217" s="68"/>
    </row>
    <row r="218" spans="3:17" s="387" customFormat="1" ht="3.75" customHeight="1">
      <c r="C218" s="388"/>
      <c r="G218" s="68"/>
      <c r="H218" s="68"/>
      <c r="I218" s="8"/>
      <c r="K218" s="374"/>
      <c r="L218" s="376"/>
      <c r="M218" s="374"/>
      <c r="N218" s="394"/>
      <c r="O218" s="374"/>
      <c r="P218" s="377"/>
      <c r="Q218" s="374"/>
    </row>
    <row r="219" spans="3:17" s="387" customFormat="1" ht="19.5" customHeight="1" thickBot="1">
      <c r="C219" s="388"/>
      <c r="F219" s="68" t="s">
        <v>1554</v>
      </c>
      <c r="G219" s="361"/>
      <c r="H219" s="361"/>
      <c r="I219" s="8"/>
      <c r="K219" s="378">
        <f>SUM(K217:K218)</f>
        <v>393</v>
      </c>
      <c r="L219" s="376"/>
      <c r="M219" s="378">
        <f>SUM(M217:M218)</f>
        <v>0</v>
      </c>
      <c r="N219" s="394"/>
      <c r="O219" s="378">
        <f>SUM(O217:O218)</f>
        <v>0</v>
      </c>
      <c r="P219" s="377"/>
      <c r="Q219" s="378">
        <f>SUM(Q217:Q218)</f>
        <v>393</v>
      </c>
    </row>
    <row r="220" spans="3:17" s="387" customFormat="1" ht="5.25" customHeight="1" thickTop="1">
      <c r="C220" s="388"/>
      <c r="F220" s="68"/>
      <c r="G220" s="361"/>
      <c r="H220" s="361"/>
      <c r="I220" s="1118"/>
      <c r="K220" s="374"/>
      <c r="L220" s="376"/>
      <c r="M220" s="374"/>
      <c r="N220" s="394"/>
      <c r="O220" s="374"/>
      <c r="P220" s="377"/>
      <c r="Q220" s="374"/>
    </row>
    <row r="221" spans="3:17" s="38" customFormat="1" ht="19.5" customHeight="1">
      <c r="C221" s="116"/>
      <c r="D221" s="38" t="s">
        <v>604</v>
      </c>
      <c r="G221" s="208"/>
      <c r="H221" s="208"/>
      <c r="I221" s="36"/>
      <c r="K221" s="328"/>
      <c r="L221" s="325"/>
      <c r="M221" s="328"/>
      <c r="N221" s="112"/>
      <c r="O221" s="328"/>
      <c r="P221" s="326"/>
      <c r="Q221" s="328"/>
    </row>
    <row r="222" spans="3:17" s="38" customFormat="1" ht="19.5" customHeight="1">
      <c r="C222" s="116"/>
      <c r="D222" s="38" t="s">
        <v>605</v>
      </c>
      <c r="G222" s="208"/>
      <c r="H222" s="208"/>
      <c r="I222" s="36"/>
      <c r="K222" s="328"/>
      <c r="L222" s="325"/>
      <c r="M222" s="328"/>
      <c r="N222" s="112"/>
      <c r="O222" s="328"/>
      <c r="P222" s="326"/>
      <c r="Q222" s="328"/>
    </row>
    <row r="223" spans="3:17" s="38" customFormat="1" ht="19.5" customHeight="1">
      <c r="C223" s="116"/>
      <c r="D223" s="38" t="s">
        <v>1052</v>
      </c>
      <c r="G223" s="208"/>
      <c r="H223" s="208"/>
      <c r="I223" s="36"/>
      <c r="K223" s="328"/>
      <c r="L223" s="325"/>
      <c r="M223" s="328"/>
      <c r="N223" s="112"/>
      <c r="O223" s="328"/>
      <c r="P223" s="326"/>
      <c r="Q223" s="328"/>
    </row>
    <row r="224" spans="2:8" ht="19.5" customHeight="1">
      <c r="B224" s="9" t="s">
        <v>1050</v>
      </c>
      <c r="D224" s="9"/>
      <c r="G224" s="20"/>
      <c r="H224" s="20"/>
    </row>
    <row r="225" spans="2:8" ht="19.5" customHeight="1">
      <c r="B225" s="9" t="s">
        <v>1051</v>
      </c>
      <c r="C225" s="9"/>
      <c r="D225" s="9"/>
      <c r="G225" s="20"/>
      <c r="H225" s="20"/>
    </row>
    <row r="226" spans="2:8" ht="8.25" customHeight="1">
      <c r="B226" s="9"/>
      <c r="C226" s="9"/>
      <c r="D226" s="9"/>
      <c r="G226" s="20"/>
      <c r="H226" s="20"/>
    </row>
    <row r="227" spans="1:2" s="20" customFormat="1" ht="18.75" customHeight="1">
      <c r="A227" s="128" t="s">
        <v>166</v>
      </c>
      <c r="B227" s="129" t="s">
        <v>167</v>
      </c>
    </row>
    <row r="228" spans="1:6" ht="18.75" customHeight="1">
      <c r="A228" s="129"/>
      <c r="B228" s="20"/>
      <c r="C228" s="20" t="s">
        <v>532</v>
      </c>
      <c r="D228" s="20"/>
      <c r="E228" s="20"/>
      <c r="F228" s="20"/>
    </row>
    <row r="229" spans="1:17" s="5" customFormat="1" ht="18.75" customHeight="1">
      <c r="A229" s="68"/>
      <c r="B229" s="68"/>
      <c r="C229" s="68"/>
      <c r="D229" s="68"/>
      <c r="E229" s="68"/>
      <c r="F229" s="68"/>
      <c r="K229" s="282" t="s">
        <v>488</v>
      </c>
      <c r="L229" s="282"/>
      <c r="M229" s="282"/>
      <c r="N229" s="282"/>
      <c r="O229" s="282"/>
      <c r="P229" s="282"/>
      <c r="Q229" s="282"/>
    </row>
    <row r="230" spans="1:17" s="5" customFormat="1" ht="18.75" customHeight="1">
      <c r="A230" s="68"/>
      <c r="B230" s="68"/>
      <c r="C230" s="68"/>
      <c r="D230" s="68"/>
      <c r="E230" s="68"/>
      <c r="F230" s="68"/>
      <c r="K230" s="283" t="s">
        <v>111</v>
      </c>
      <c r="L230" s="283"/>
      <c r="M230" s="283"/>
      <c r="N230" s="284"/>
      <c r="O230" s="349" t="s">
        <v>112</v>
      </c>
      <c r="P230" s="349"/>
      <c r="Q230" s="349"/>
    </row>
    <row r="231" spans="1:25" s="5" customFormat="1" ht="18.75" customHeight="1">
      <c r="A231" s="68"/>
      <c r="B231" s="68"/>
      <c r="C231" s="68"/>
      <c r="D231" s="68"/>
      <c r="E231" s="68"/>
      <c r="F231" s="68"/>
      <c r="K231" s="15" t="s">
        <v>609</v>
      </c>
      <c r="L231" s="13"/>
      <c r="M231" s="15" t="s">
        <v>113</v>
      </c>
      <c r="N231" s="7"/>
      <c r="O231" s="15" t="s">
        <v>609</v>
      </c>
      <c r="P231" s="13"/>
      <c r="Q231" s="15" t="s">
        <v>113</v>
      </c>
      <c r="S231" s="345"/>
      <c r="T231" s="68"/>
      <c r="U231" s="345"/>
      <c r="V231" s="68"/>
      <c r="W231" s="67"/>
      <c r="X231" s="68"/>
      <c r="Y231" s="68"/>
    </row>
    <row r="232" spans="1:25" s="5" customFormat="1" ht="18.75" customHeight="1">
      <c r="A232" s="68"/>
      <c r="B232" s="68"/>
      <c r="C232" s="68"/>
      <c r="D232" s="68" t="s">
        <v>168</v>
      </c>
      <c r="E232" s="68"/>
      <c r="F232" s="68"/>
      <c r="K232" s="406">
        <v>40596</v>
      </c>
      <c r="L232" s="344"/>
      <c r="M232" s="406">
        <v>41413</v>
      </c>
      <c r="N232" s="344"/>
      <c r="O232" s="346">
        <v>40596</v>
      </c>
      <c r="P232" s="344"/>
      <c r="Q232" s="346">
        <v>41413</v>
      </c>
      <c r="S232" s="345"/>
      <c r="T232" s="345"/>
      <c r="U232" s="345"/>
      <c r="V232" s="345"/>
      <c r="W232" s="345"/>
      <c r="X232" s="345"/>
      <c r="Y232" s="345"/>
    </row>
    <row r="233" spans="1:25" s="5" customFormat="1" ht="18.75" customHeight="1">
      <c r="A233" s="68"/>
      <c r="B233" s="68"/>
      <c r="C233" s="68"/>
      <c r="D233" s="68" t="s">
        <v>169</v>
      </c>
      <c r="E233" s="68"/>
      <c r="F233" s="68"/>
      <c r="K233" s="346">
        <v>127309</v>
      </c>
      <c r="L233" s="344"/>
      <c r="M233" s="346">
        <v>80229</v>
      </c>
      <c r="N233" s="344"/>
      <c r="O233" s="346">
        <v>125549</v>
      </c>
      <c r="P233" s="344"/>
      <c r="Q233" s="346">
        <v>80229</v>
      </c>
      <c r="S233" s="345"/>
      <c r="T233" s="345"/>
      <c r="U233" s="345"/>
      <c r="V233" s="345"/>
      <c r="W233" s="345"/>
      <c r="X233" s="345"/>
      <c r="Y233" s="345"/>
    </row>
    <row r="234" spans="1:25" s="5" customFormat="1" ht="18.75" customHeight="1">
      <c r="A234" s="68"/>
      <c r="B234" s="68"/>
      <c r="C234" s="68"/>
      <c r="D234" s="68" t="s">
        <v>170</v>
      </c>
      <c r="E234" s="68"/>
      <c r="F234" s="68"/>
      <c r="K234" s="346">
        <v>50468</v>
      </c>
      <c r="L234" s="344"/>
      <c r="M234" s="346">
        <v>34703</v>
      </c>
      <c r="N234" s="344"/>
      <c r="O234" s="346">
        <v>50468</v>
      </c>
      <c r="P234" s="344"/>
      <c r="Q234" s="346">
        <v>34703</v>
      </c>
      <c r="S234" s="345"/>
      <c r="T234" s="345"/>
      <c r="U234" s="345"/>
      <c r="V234" s="345"/>
      <c r="W234" s="345"/>
      <c r="X234" s="345"/>
      <c r="Y234" s="345"/>
    </row>
    <row r="235" spans="1:25" s="5" customFormat="1" ht="18.75" customHeight="1">
      <c r="A235" s="68"/>
      <c r="B235" s="68"/>
      <c r="C235" s="68"/>
      <c r="D235" s="68" t="s">
        <v>171</v>
      </c>
      <c r="E235" s="68"/>
      <c r="F235" s="68"/>
      <c r="K235" s="411">
        <v>7335</v>
      </c>
      <c r="L235" s="344"/>
      <c r="M235" s="411">
        <v>4780</v>
      </c>
      <c r="N235" s="344"/>
      <c r="O235" s="403">
        <v>7335</v>
      </c>
      <c r="P235" s="344"/>
      <c r="Q235" s="403">
        <v>4780</v>
      </c>
      <c r="S235" s="345"/>
      <c r="T235" s="345"/>
      <c r="U235" s="345"/>
      <c r="V235" s="345"/>
      <c r="W235" s="345"/>
      <c r="X235" s="345"/>
      <c r="Y235" s="345"/>
    </row>
    <row r="236" spans="1:17" s="5" customFormat="1" ht="18.75" customHeight="1">
      <c r="A236" s="68"/>
      <c r="B236" s="68"/>
      <c r="C236" s="68"/>
      <c r="D236" s="68"/>
      <c r="E236" s="68" t="s">
        <v>149</v>
      </c>
      <c r="F236" s="68"/>
      <c r="K236" s="406">
        <f>SUM(K232:K235)</f>
        <v>225708</v>
      </c>
      <c r="L236" s="344"/>
      <c r="M236" s="865">
        <f>SUM(M232:M235)</f>
        <v>161125</v>
      </c>
      <c r="N236" s="344"/>
      <c r="O236" s="406">
        <f>SUM(O232:O235)</f>
        <v>223948</v>
      </c>
      <c r="P236" s="344"/>
      <c r="Q236" s="865">
        <f>SUM(Q232:Q235)</f>
        <v>161125</v>
      </c>
    </row>
    <row r="237" spans="1:18" s="5" customFormat="1" ht="18.75" customHeight="1">
      <c r="A237" s="68"/>
      <c r="B237" s="68"/>
      <c r="C237" s="68"/>
      <c r="D237" s="68"/>
      <c r="E237" s="68" t="s">
        <v>1360</v>
      </c>
      <c r="F237" s="68"/>
      <c r="K237" s="403">
        <v>-5332</v>
      </c>
      <c r="L237" s="510"/>
      <c r="M237" s="864">
        <v>0</v>
      </c>
      <c r="N237" s="510"/>
      <c r="O237" s="403">
        <v>-5332</v>
      </c>
      <c r="P237" s="510"/>
      <c r="Q237" s="864">
        <v>0</v>
      </c>
      <c r="R237" s="701"/>
    </row>
    <row r="238" spans="1:17" s="5" customFormat="1" ht="18.75" customHeight="1" thickBot="1">
      <c r="A238" s="68"/>
      <c r="B238" s="68"/>
      <c r="C238" s="68"/>
      <c r="D238" s="68"/>
      <c r="E238" s="68"/>
      <c r="F238" s="68"/>
      <c r="G238" s="5" t="s">
        <v>186</v>
      </c>
      <c r="K238" s="401">
        <f>SUM(K236:K237)</f>
        <v>220376</v>
      </c>
      <c r="L238" s="344"/>
      <c r="M238" s="401">
        <f>SUM(M236:M237)</f>
        <v>161125</v>
      </c>
      <c r="N238" s="344"/>
      <c r="O238" s="401">
        <f>SUM(O236:O237)</f>
        <v>218616</v>
      </c>
      <c r="P238" s="344"/>
      <c r="Q238" s="401">
        <f>SUM(Q236:Q237)</f>
        <v>161125</v>
      </c>
    </row>
    <row r="239" spans="1:27" s="27" customFormat="1" ht="4.5" customHeight="1" thickTop="1">
      <c r="A239" s="26"/>
      <c r="B239" s="239"/>
      <c r="C239" s="54"/>
      <c r="D239" s="26"/>
      <c r="E239" s="26"/>
      <c r="F239" s="26"/>
      <c r="G239" s="26"/>
      <c r="H239" s="26"/>
      <c r="I239" s="324"/>
      <c r="J239" s="26"/>
      <c r="K239" s="335"/>
      <c r="L239" s="135"/>
      <c r="M239" s="22"/>
      <c r="N239" s="135"/>
      <c r="O239" s="22"/>
      <c r="P239" s="325"/>
      <c r="Q239" s="110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17" s="20" customFormat="1" ht="16.5" customHeight="1">
      <c r="A240" s="268"/>
      <c r="B240" s="268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</row>
    <row r="241" spans="2:20" s="20" customFormat="1" ht="16.5" customHeight="1">
      <c r="B241" s="38"/>
      <c r="C241" s="38"/>
      <c r="D241" s="38"/>
      <c r="E241" s="38"/>
      <c r="F241" s="38"/>
      <c r="G241" s="38"/>
      <c r="H241" s="38"/>
      <c r="I241" s="38"/>
      <c r="J241" s="38"/>
      <c r="K241" s="38" t="s">
        <v>1572</v>
      </c>
      <c r="L241" s="38"/>
      <c r="N241" s="38"/>
      <c r="O241" s="38"/>
      <c r="P241" s="38"/>
      <c r="Q241" s="38"/>
      <c r="R241" s="38"/>
      <c r="S241" s="38"/>
      <c r="T241" s="38"/>
    </row>
    <row r="242" spans="1:17" s="20" customFormat="1" ht="12" customHeight="1">
      <c r="A242" s="1116"/>
      <c r="B242" s="1116"/>
      <c r="C242" s="1116"/>
      <c r="D242" s="1116"/>
      <c r="E242" s="1116"/>
      <c r="F242" s="1116"/>
      <c r="G242" s="1116"/>
      <c r="H242" s="1116"/>
      <c r="I242" s="1116"/>
      <c r="J242" s="1116"/>
      <c r="K242" s="1116"/>
      <c r="L242" s="1116"/>
      <c r="M242" s="1116"/>
      <c r="N242" s="1116"/>
      <c r="Q242" s="1136" t="s">
        <v>1320</v>
      </c>
    </row>
    <row r="243" spans="1:17" s="20" customFormat="1" ht="22.5" customHeight="1">
      <c r="A243" s="147" t="s">
        <v>620</v>
      </c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8"/>
      <c r="M243" s="268"/>
      <c r="N243" s="268"/>
      <c r="Q243" s="319"/>
    </row>
    <row r="244" spans="2:8" ht="20.25">
      <c r="B244" s="9"/>
      <c r="C244" s="9"/>
      <c r="D244" s="9"/>
      <c r="G244" s="20"/>
      <c r="H244" s="20"/>
    </row>
    <row r="245" spans="1:2" ht="21.75" customHeight="1">
      <c r="A245" s="148" t="s">
        <v>172</v>
      </c>
      <c r="B245" s="156" t="s">
        <v>192</v>
      </c>
    </row>
    <row r="246" spans="1:6" ht="21.75" customHeight="1">
      <c r="A246" s="129"/>
      <c r="B246" s="20"/>
      <c r="C246" s="20" t="s">
        <v>552</v>
      </c>
      <c r="D246" s="20"/>
      <c r="E246" s="20"/>
      <c r="F246" s="20"/>
    </row>
    <row r="247" spans="1:17" s="5" customFormat="1" ht="19.5" customHeight="1">
      <c r="A247" s="68"/>
      <c r="B247" s="68"/>
      <c r="C247" s="68"/>
      <c r="D247" s="68"/>
      <c r="E247" s="68"/>
      <c r="F247" s="68"/>
      <c r="K247" s="282" t="s">
        <v>488</v>
      </c>
      <c r="L247" s="282"/>
      <c r="M247" s="282"/>
      <c r="N247" s="282"/>
      <c r="O247" s="282"/>
      <c r="P247" s="282"/>
      <c r="Q247" s="282"/>
    </row>
    <row r="248" spans="1:17" s="5" customFormat="1" ht="19.5" customHeight="1">
      <c r="A248" s="68"/>
      <c r="B248" s="68"/>
      <c r="C248" s="68"/>
      <c r="D248" s="68"/>
      <c r="E248" s="68"/>
      <c r="F248" s="68"/>
      <c r="K248" s="283" t="s">
        <v>111</v>
      </c>
      <c r="L248" s="283"/>
      <c r="M248" s="283"/>
      <c r="N248" s="284"/>
      <c r="O248" s="349" t="s">
        <v>112</v>
      </c>
      <c r="P248" s="349"/>
      <c r="Q248" s="349"/>
    </row>
    <row r="249" spans="1:17" s="5" customFormat="1" ht="19.5" customHeight="1">
      <c r="A249" s="68"/>
      <c r="B249" s="68"/>
      <c r="C249" s="68"/>
      <c r="D249" s="68"/>
      <c r="E249" s="68"/>
      <c r="F249" s="68"/>
      <c r="K249" s="15" t="s">
        <v>609</v>
      </c>
      <c r="L249" s="13"/>
      <c r="M249" s="15" t="s">
        <v>113</v>
      </c>
      <c r="N249" s="7"/>
      <c r="O249" s="15" t="s">
        <v>609</v>
      </c>
      <c r="P249" s="13"/>
      <c r="Q249" s="15" t="s">
        <v>113</v>
      </c>
    </row>
    <row r="250" spans="1:25" s="5" customFormat="1" ht="19.5" customHeight="1">
      <c r="A250" s="68"/>
      <c r="B250" s="68"/>
      <c r="C250" s="68"/>
      <c r="D250" s="68" t="s">
        <v>459</v>
      </c>
      <c r="E250" s="68"/>
      <c r="F250" s="68"/>
      <c r="K250" s="406">
        <v>47612</v>
      </c>
      <c r="L250" s="344"/>
      <c r="M250" s="406">
        <v>46250</v>
      </c>
      <c r="N250" s="344"/>
      <c r="O250" s="346">
        <v>0</v>
      </c>
      <c r="P250" s="344"/>
      <c r="Q250" s="346">
        <v>0</v>
      </c>
      <c r="S250" s="345"/>
      <c r="T250" s="345"/>
      <c r="U250" s="345"/>
      <c r="V250" s="345"/>
      <c r="W250" s="345"/>
      <c r="X250" s="345"/>
      <c r="Y250" s="345"/>
    </row>
    <row r="251" spans="1:25" s="5" customFormat="1" ht="19.5" customHeight="1">
      <c r="A251" s="68"/>
      <c r="B251" s="68"/>
      <c r="C251" s="68"/>
      <c r="D251" s="68" t="s">
        <v>772</v>
      </c>
      <c r="E251" s="68"/>
      <c r="F251" s="68"/>
      <c r="K251" s="403">
        <v>1467</v>
      </c>
      <c r="L251" s="344"/>
      <c r="M251" s="403">
        <v>0</v>
      </c>
      <c r="N251" s="344"/>
      <c r="O251" s="346">
        <v>1467</v>
      </c>
      <c r="P251" s="344"/>
      <c r="Q251" s="346">
        <v>0</v>
      </c>
      <c r="S251" s="345"/>
      <c r="T251" s="345"/>
      <c r="U251" s="345"/>
      <c r="V251" s="345"/>
      <c r="W251" s="345"/>
      <c r="X251" s="345"/>
      <c r="Y251" s="345"/>
    </row>
    <row r="252" spans="1:25" s="5" customFormat="1" ht="19.5" customHeight="1">
      <c r="A252" s="68"/>
      <c r="B252" s="68"/>
      <c r="C252" s="68"/>
      <c r="D252" s="68" t="s">
        <v>461</v>
      </c>
      <c r="E252" s="68"/>
      <c r="F252" s="68"/>
      <c r="K252" s="346">
        <v>11621</v>
      </c>
      <c r="L252" s="344"/>
      <c r="M252" s="346">
        <v>3986</v>
      </c>
      <c r="N252" s="344"/>
      <c r="O252" s="346">
        <v>699</v>
      </c>
      <c r="P252" s="344"/>
      <c r="Q252" s="346">
        <v>719</v>
      </c>
      <c r="S252" s="345"/>
      <c r="T252" s="345"/>
      <c r="U252" s="345"/>
      <c r="V252" s="345"/>
      <c r="W252" s="345"/>
      <c r="X252" s="345"/>
      <c r="Y252" s="345"/>
    </row>
    <row r="253" spans="1:25" s="5" customFormat="1" ht="19.5" customHeight="1">
      <c r="A253" s="68"/>
      <c r="B253" s="68"/>
      <c r="C253" s="68"/>
      <c r="D253" s="68" t="s">
        <v>460</v>
      </c>
      <c r="E253" s="68"/>
      <c r="F253" s="68"/>
      <c r="K253" s="403">
        <v>146</v>
      </c>
      <c r="L253" s="344"/>
      <c r="M253" s="403">
        <v>307</v>
      </c>
      <c r="N253" s="344"/>
      <c r="O253" s="403">
        <v>41</v>
      </c>
      <c r="P253" s="344"/>
      <c r="Q253" s="403">
        <v>3</v>
      </c>
      <c r="S253" s="345"/>
      <c r="T253" s="345"/>
      <c r="U253" s="345"/>
      <c r="V253" s="345"/>
      <c r="W253" s="345"/>
      <c r="X253" s="345"/>
      <c r="Y253" s="345"/>
    </row>
    <row r="254" spans="1:17" s="5" customFormat="1" ht="19.5" customHeight="1" thickBot="1">
      <c r="A254" s="68"/>
      <c r="B254" s="68"/>
      <c r="C254" s="68"/>
      <c r="D254" s="68"/>
      <c r="E254" s="68" t="s">
        <v>149</v>
      </c>
      <c r="F254" s="68"/>
      <c r="K254" s="401">
        <f>SUM(K250:K253)</f>
        <v>60846</v>
      </c>
      <c r="L254" s="344"/>
      <c r="M254" s="401">
        <f>SUM(M250:M253)</f>
        <v>50543</v>
      </c>
      <c r="N254" s="344"/>
      <c r="O254" s="401">
        <f>SUM(O250:O253)</f>
        <v>2207</v>
      </c>
      <c r="P254" s="344"/>
      <c r="Q254" s="401">
        <f>SUM(Q250:Q253)</f>
        <v>722</v>
      </c>
    </row>
    <row r="255" ht="8.25" customHeight="1" thickTop="1"/>
    <row r="256" spans="1:4" ht="21.75" customHeight="1">
      <c r="A256" s="148" t="s">
        <v>1465</v>
      </c>
      <c r="B256" s="56" t="s">
        <v>173</v>
      </c>
      <c r="C256" s="9"/>
      <c r="D256" s="53"/>
    </row>
    <row r="257" spans="1:4" s="877" customFormat="1" ht="22.5" customHeight="1">
      <c r="A257" s="1080"/>
      <c r="B257" s="1080"/>
      <c r="C257" s="1079" t="s">
        <v>1541</v>
      </c>
      <c r="D257" s="1079"/>
    </row>
    <row r="258" spans="2:20" s="16" customFormat="1" ht="22.5" customHeight="1">
      <c r="B258" s="1121"/>
      <c r="C258" s="1121"/>
      <c r="D258" s="1121"/>
      <c r="G258" s="30"/>
      <c r="H258" s="31"/>
      <c r="I258" s="31"/>
      <c r="J258" s="31"/>
      <c r="K258" s="1133" t="s">
        <v>488</v>
      </c>
      <c r="L258" s="1133"/>
      <c r="M258" s="1133"/>
      <c r="N258" s="1133"/>
      <c r="O258" s="1133"/>
      <c r="P258" s="1133"/>
      <c r="Q258" s="1133"/>
      <c r="T258" s="1122"/>
    </row>
    <row r="259" spans="2:20" s="16" customFormat="1" ht="22.5" customHeight="1">
      <c r="B259" s="1121"/>
      <c r="C259" s="1121"/>
      <c r="D259" s="1121"/>
      <c r="G259" s="30"/>
      <c r="H259" s="31"/>
      <c r="I259" s="31"/>
      <c r="J259" s="31"/>
      <c r="K259" s="1134" t="s">
        <v>111</v>
      </c>
      <c r="L259" s="1134"/>
      <c r="M259" s="1134"/>
      <c r="N259" s="1132"/>
      <c r="O259" s="1134" t="s">
        <v>112</v>
      </c>
      <c r="P259" s="1134"/>
      <c r="Q259" s="1134"/>
      <c r="T259" s="1123"/>
    </row>
    <row r="260" spans="2:17" s="16" customFormat="1" ht="22.5" customHeight="1">
      <c r="B260" s="1121"/>
      <c r="C260" s="1124" t="s">
        <v>1542</v>
      </c>
      <c r="D260" s="796"/>
      <c r="E260" s="1124"/>
      <c r="F260" s="1125"/>
      <c r="G260" s="1135" t="s">
        <v>1543</v>
      </c>
      <c r="H260" s="1135"/>
      <c r="I260" s="1135"/>
      <c r="J260" s="169"/>
      <c r="K260" s="1126" t="s">
        <v>1068</v>
      </c>
      <c r="M260" s="1126" t="s">
        <v>1066</v>
      </c>
      <c r="N260" s="31"/>
      <c r="O260" s="1126" t="s">
        <v>1068</v>
      </c>
      <c r="P260" s="1127"/>
      <c r="Q260" s="1126" t="s">
        <v>1066</v>
      </c>
    </row>
    <row r="261" spans="2:17" s="16" customFormat="1" ht="22.5" customHeight="1">
      <c r="B261" s="1121"/>
      <c r="C261" s="1121" t="s">
        <v>1544</v>
      </c>
      <c r="G261" s="31" t="s">
        <v>1545</v>
      </c>
      <c r="I261" s="31"/>
      <c r="J261" s="31"/>
      <c r="K261" s="1128">
        <v>590000</v>
      </c>
      <c r="M261" s="1129" t="s">
        <v>1551</v>
      </c>
      <c r="O261" s="1128" t="s">
        <v>1552</v>
      </c>
      <c r="Q261" s="1129" t="s">
        <v>1552</v>
      </c>
    </row>
    <row r="262" spans="2:17" s="16" customFormat="1" ht="22.5" customHeight="1">
      <c r="B262" s="1121"/>
      <c r="C262" s="1121" t="s">
        <v>1544</v>
      </c>
      <c r="G262" s="31" t="s">
        <v>1546</v>
      </c>
      <c r="J262" s="31"/>
      <c r="K262" s="1128">
        <v>7873</v>
      </c>
      <c r="M262" s="1129" t="s">
        <v>1551</v>
      </c>
      <c r="O262" s="1128" t="s">
        <v>1552</v>
      </c>
      <c r="Q262" s="1129" t="s">
        <v>1552</v>
      </c>
    </row>
    <row r="263" spans="2:17" s="16" customFormat="1" ht="22.5" customHeight="1">
      <c r="B263" s="1121"/>
      <c r="C263" s="1121" t="s">
        <v>1544</v>
      </c>
      <c r="G263" s="31" t="s">
        <v>1547</v>
      </c>
      <c r="I263" s="31"/>
      <c r="J263" s="31"/>
      <c r="K263" s="1128">
        <v>100806</v>
      </c>
      <c r="M263" s="1129">
        <v>90870</v>
      </c>
      <c r="O263" s="1128">
        <v>81189</v>
      </c>
      <c r="Q263" s="1129">
        <v>71498</v>
      </c>
    </row>
    <row r="264" spans="2:17" s="16" customFormat="1" ht="22.5" customHeight="1">
      <c r="B264" s="1121"/>
      <c r="C264" s="1121" t="s">
        <v>1548</v>
      </c>
      <c r="G264" s="31" t="s">
        <v>1547</v>
      </c>
      <c r="I264" s="31"/>
      <c r="J264" s="31"/>
      <c r="K264" s="1128">
        <v>2717</v>
      </c>
      <c r="M264" s="1129">
        <v>20675</v>
      </c>
      <c r="O264" s="1128">
        <v>2717</v>
      </c>
      <c r="Q264" s="1129">
        <v>20675</v>
      </c>
    </row>
    <row r="265" spans="2:10" s="16" customFormat="1" ht="22.5" customHeight="1">
      <c r="B265" s="1121"/>
      <c r="C265" s="1121" t="s">
        <v>1548</v>
      </c>
      <c r="G265" s="31" t="s">
        <v>1549</v>
      </c>
      <c r="I265" s="31"/>
      <c r="J265" s="31"/>
    </row>
    <row r="266" spans="2:17" s="16" customFormat="1" ht="22.5" customHeight="1">
      <c r="B266" s="1121"/>
      <c r="C266" s="1121"/>
      <c r="G266" s="1130" t="s">
        <v>1550</v>
      </c>
      <c r="I266" s="31"/>
      <c r="J266" s="31"/>
      <c r="K266" s="1128">
        <v>572</v>
      </c>
      <c r="M266" s="1129">
        <v>563</v>
      </c>
      <c r="O266" s="1128">
        <v>572</v>
      </c>
      <c r="Q266" s="1129">
        <v>563</v>
      </c>
    </row>
    <row r="267" spans="2:17" s="16" customFormat="1" ht="22.5" customHeight="1" thickBot="1">
      <c r="B267" s="1121"/>
      <c r="C267" s="1121"/>
      <c r="G267" s="30"/>
      <c r="I267" s="31"/>
      <c r="J267" s="31"/>
      <c r="K267" s="1131">
        <f>SUM(K261:K266)</f>
        <v>701968</v>
      </c>
      <c r="M267" s="1131">
        <f>SUM(M261:M266)</f>
        <v>112108</v>
      </c>
      <c r="O267" s="1131">
        <f>SUM(O261:O266)</f>
        <v>84478</v>
      </c>
      <c r="Q267" s="1131">
        <f>SUM(Q261:Q266)</f>
        <v>92736</v>
      </c>
    </row>
    <row r="268" spans="1:4" ht="21.75" customHeight="1" thickTop="1">
      <c r="A268" s="148"/>
      <c r="B268" s="56"/>
      <c r="C268" s="9"/>
      <c r="D268" s="53"/>
    </row>
    <row r="269" spans="1:4" s="20" customFormat="1" ht="21.75" customHeight="1">
      <c r="A269" s="128" t="s">
        <v>175</v>
      </c>
      <c r="B269" s="149" t="s">
        <v>174</v>
      </c>
      <c r="C269" s="53"/>
      <c r="D269" s="53"/>
    </row>
    <row r="270" spans="1:20" s="412" customFormat="1" ht="21.75" customHeight="1">
      <c r="A270" s="203"/>
      <c r="B270" s="23"/>
      <c r="C270" s="23" t="s">
        <v>1205</v>
      </c>
      <c r="D270" s="2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</row>
    <row r="271" spans="1:20" s="412" customFormat="1" ht="21.75" customHeight="1">
      <c r="A271" s="203"/>
      <c r="B271" s="23" t="s">
        <v>1206</v>
      </c>
      <c r="C271" s="23"/>
      <c r="D271" s="2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</row>
    <row r="272" spans="1:20" s="412" customFormat="1" ht="21.75" customHeight="1">
      <c r="A272" s="203"/>
      <c r="B272" s="23" t="s">
        <v>1207</v>
      </c>
      <c r="C272" s="23"/>
      <c r="D272" s="2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</row>
    <row r="273" spans="1:20" s="412" customFormat="1" ht="21.75" customHeight="1">
      <c r="A273" s="203"/>
      <c r="B273" s="23" t="s">
        <v>1208</v>
      </c>
      <c r="C273" s="23"/>
      <c r="D273" s="2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</row>
    <row r="274" spans="1:20" s="412" customFormat="1" ht="21.75" customHeight="1">
      <c r="A274" s="203"/>
      <c r="B274" s="23" t="s">
        <v>1209</v>
      </c>
      <c r="C274" s="23"/>
      <c r="D274" s="2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414"/>
      <c r="Q274" s="203"/>
      <c r="R274" s="203"/>
      <c r="S274" s="203"/>
      <c r="T274" s="203"/>
    </row>
    <row r="275" ht="21.75" customHeight="1">
      <c r="B275" s="23" t="s">
        <v>686</v>
      </c>
    </row>
    <row r="277" spans="1:17" s="20" customFormat="1" ht="17.25" customHeight="1">
      <c r="A277" s="268"/>
      <c r="B277" s="268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</row>
    <row r="278" spans="1:17" s="20" customFormat="1" ht="17.25" customHeight="1">
      <c r="A278" s="268"/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</row>
    <row r="279" spans="2:20" s="20" customFormat="1" ht="17.25" customHeight="1">
      <c r="B279" s="38" t="s">
        <v>1574</v>
      </c>
      <c r="C279" s="38"/>
      <c r="D279" s="38"/>
      <c r="E279" s="38"/>
      <c r="F279" s="38"/>
      <c r="G279" s="38"/>
      <c r="H279" s="38"/>
      <c r="I279" s="38"/>
      <c r="J279" s="38"/>
      <c r="K279" s="38" t="s">
        <v>1572</v>
      </c>
      <c r="L279" s="38"/>
      <c r="N279" s="38"/>
      <c r="O279" s="38"/>
      <c r="P279" s="38"/>
      <c r="Q279" s="38"/>
      <c r="R279" s="38"/>
      <c r="S279" s="38"/>
      <c r="T279" s="38"/>
    </row>
    <row r="280" spans="2:20" s="20" customFormat="1" ht="7.5" customHeight="1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N280" s="38"/>
      <c r="O280" s="38"/>
      <c r="P280" s="38"/>
      <c r="Q280" s="38"/>
      <c r="R280" s="38"/>
      <c r="S280" s="38"/>
      <c r="T280" s="38"/>
    </row>
    <row r="281" spans="1:17" s="20" customFormat="1" ht="17.25" customHeight="1">
      <c r="A281" s="268"/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  <c r="N281" s="268"/>
      <c r="Q281" s="10" t="s">
        <v>1321</v>
      </c>
    </row>
    <row r="282" ht="22.5" customHeight="1"/>
    <row r="283" ht="22.5" customHeight="1"/>
  </sheetData>
  <sheetProtection/>
  <mergeCells count="2">
    <mergeCell ref="K49:Q49"/>
    <mergeCell ref="K50:M50"/>
  </mergeCells>
  <printOptions/>
  <pageMargins left="0.9055118110236221" right="0.11811023622047245" top="0.5905511811023623" bottom="0.1968503937007874" header="0.5118110236220472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SheetLayoutView="100" zoomScalePageLayoutView="120" workbookViewId="0" topLeftCell="A22">
      <selection activeCell="B39" sqref="B39"/>
    </sheetView>
  </sheetViews>
  <sheetFormatPr defaultColWidth="9.140625" defaultRowHeight="21.75" customHeight="1"/>
  <cols>
    <col min="1" max="1" width="3.28125" style="23" customWidth="1"/>
    <col min="2" max="2" width="2.421875" style="23" customWidth="1"/>
    <col min="3" max="3" width="3.8515625" style="23" customWidth="1"/>
    <col min="4" max="4" width="4.7109375" style="23" customWidth="1"/>
    <col min="5" max="5" width="12.140625" style="23" customWidth="1"/>
    <col min="6" max="6" width="0.5625" style="23" customWidth="1"/>
    <col min="7" max="7" width="11.8515625" style="23" customWidth="1"/>
    <col min="8" max="8" width="0.5625" style="23" customWidth="1"/>
    <col min="9" max="9" width="8.7109375" style="23" customWidth="1"/>
    <col min="10" max="10" width="0.5625" style="23" customWidth="1"/>
    <col min="11" max="11" width="8.7109375" style="23" customWidth="1"/>
    <col min="12" max="12" width="0.5625" style="23" customWidth="1"/>
    <col min="13" max="13" width="9.28125" style="23" customWidth="1"/>
    <col min="14" max="14" width="0.5625" style="23" customWidth="1"/>
    <col min="15" max="15" width="9.28125" style="23" customWidth="1"/>
    <col min="16" max="16" width="0.5625" style="23" customWidth="1"/>
    <col min="17" max="17" width="8.28125" style="23" customWidth="1"/>
    <col min="18" max="18" width="0.5625" style="23" customWidth="1"/>
    <col min="19" max="19" width="8.28125" style="23" customWidth="1"/>
    <col min="20" max="20" width="17.00390625" style="37" customWidth="1"/>
    <col min="21" max="16384" width="9.140625" style="23" customWidth="1"/>
  </cols>
  <sheetData>
    <row r="1" spans="1:25" s="21" customFormat="1" ht="21.75" customHeight="1">
      <c r="A1" s="147" t="s">
        <v>620</v>
      </c>
      <c r="B1" s="20"/>
      <c r="C1" s="20"/>
      <c r="D1" s="20"/>
      <c r="E1" s="20"/>
      <c r="F1" s="20"/>
      <c r="G1" s="135"/>
      <c r="H1" s="135"/>
      <c r="I1" s="135"/>
      <c r="J1" s="135"/>
      <c r="K1" s="135"/>
      <c r="L1" s="135"/>
      <c r="M1" s="135"/>
      <c r="N1" s="135"/>
      <c r="O1" s="135"/>
      <c r="P1" s="23"/>
      <c r="Q1" s="135"/>
      <c r="R1" s="135"/>
      <c r="S1" s="135"/>
      <c r="T1" s="26"/>
      <c r="U1" s="20"/>
      <c r="V1" s="20"/>
      <c r="W1" s="20"/>
      <c r="X1" s="20"/>
      <c r="Y1" s="20"/>
    </row>
    <row r="2" spans="2:20" ht="12.75" customHeight="1">
      <c r="B2" s="114"/>
      <c r="C2" s="413"/>
      <c r="T2" s="23"/>
    </row>
    <row r="3" spans="1:4" s="20" customFormat="1" ht="21.75" customHeight="1">
      <c r="A3" s="128" t="s">
        <v>175</v>
      </c>
      <c r="B3" s="149" t="s">
        <v>1520</v>
      </c>
      <c r="C3" s="53"/>
      <c r="D3" s="53"/>
    </row>
    <row r="4" spans="1:19" s="412" customFormat="1" ht="21.75" customHeight="1">
      <c r="A4" s="203"/>
      <c r="B4" s="23"/>
      <c r="C4" s="98" t="s">
        <v>2</v>
      </c>
      <c r="D4" s="23" t="s">
        <v>687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414"/>
      <c r="P4" s="203"/>
      <c r="Q4" s="203"/>
      <c r="R4" s="203"/>
      <c r="S4" s="203"/>
    </row>
    <row r="5" spans="1:19" s="412" customFormat="1" ht="21.75" customHeight="1">
      <c r="A5" s="203"/>
      <c r="B5" s="23" t="s">
        <v>688</v>
      </c>
      <c r="C5" s="23"/>
      <c r="D5" s="2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414"/>
      <c r="P5" s="203"/>
      <c r="Q5" s="203"/>
      <c r="R5" s="203"/>
      <c r="S5" s="203"/>
    </row>
    <row r="6" spans="1:19" s="412" customFormat="1" ht="21.75" customHeight="1">
      <c r="A6" s="203"/>
      <c r="B6" s="23"/>
      <c r="C6" s="98" t="s">
        <v>4</v>
      </c>
      <c r="D6" s="23" t="s">
        <v>1210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414"/>
      <c r="P6" s="203"/>
      <c r="Q6" s="203"/>
      <c r="R6" s="203"/>
      <c r="S6" s="203"/>
    </row>
    <row r="7" spans="1:19" s="412" customFormat="1" ht="21.75" customHeight="1">
      <c r="A7" s="203"/>
      <c r="B7" s="23" t="s">
        <v>689</v>
      </c>
      <c r="C7" s="98"/>
      <c r="D7" s="2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414"/>
      <c r="P7" s="203"/>
      <c r="Q7" s="203"/>
      <c r="R7" s="203"/>
      <c r="S7" s="203"/>
    </row>
    <row r="8" spans="1:19" s="412" customFormat="1" ht="3" customHeight="1">
      <c r="A8" s="203"/>
      <c r="B8" s="23"/>
      <c r="C8" s="98"/>
      <c r="D8" s="2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414"/>
      <c r="P8" s="203"/>
      <c r="Q8" s="203"/>
      <c r="R8" s="203"/>
      <c r="S8" s="203"/>
    </row>
    <row r="9" spans="1:19" s="412" customFormat="1" ht="21.75" customHeight="1">
      <c r="A9" s="203"/>
      <c r="B9" s="23"/>
      <c r="C9" s="23" t="s">
        <v>690</v>
      </c>
      <c r="D9" s="2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414"/>
      <c r="P9" s="203"/>
      <c r="Q9" s="203"/>
      <c r="R9" s="203"/>
      <c r="S9" s="203"/>
    </row>
    <row r="10" spans="1:19" s="412" customFormat="1" ht="21.75" customHeight="1">
      <c r="A10" s="203"/>
      <c r="B10" s="23" t="s">
        <v>1211</v>
      </c>
      <c r="C10" s="98"/>
      <c r="D10" s="2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414"/>
      <c r="P10" s="203"/>
      <c r="Q10" s="203"/>
      <c r="R10" s="203"/>
      <c r="S10" s="203"/>
    </row>
    <row r="11" spans="1:19" s="412" customFormat="1" ht="21.75" customHeight="1">
      <c r="A11" s="203"/>
      <c r="B11" s="23" t="s">
        <v>691</v>
      </c>
      <c r="C11" s="98"/>
      <c r="D11" s="2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414"/>
      <c r="P11" s="203"/>
      <c r="Q11" s="203"/>
      <c r="R11" s="203"/>
      <c r="S11" s="203"/>
    </row>
    <row r="12" spans="1:19" s="412" customFormat="1" ht="21.75" customHeight="1">
      <c r="A12" s="203"/>
      <c r="B12" s="23"/>
      <c r="C12" s="23" t="s">
        <v>1212</v>
      </c>
      <c r="D12" s="2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414"/>
      <c r="P12" s="203"/>
      <c r="Q12" s="203"/>
      <c r="R12" s="203"/>
      <c r="S12" s="203"/>
    </row>
    <row r="13" spans="1:19" s="412" customFormat="1" ht="21.75" customHeight="1">
      <c r="A13" s="203"/>
      <c r="B13" s="23" t="s">
        <v>692</v>
      </c>
      <c r="C13" s="98"/>
      <c r="D13" s="2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414"/>
      <c r="P13" s="203"/>
      <c r="Q13" s="203"/>
      <c r="R13" s="203"/>
      <c r="S13" s="203"/>
    </row>
    <row r="14" spans="1:19" s="412" customFormat="1" ht="21.75" customHeight="1">
      <c r="A14" s="203"/>
      <c r="B14" s="23"/>
      <c r="C14" s="23" t="s">
        <v>1213</v>
      </c>
      <c r="D14" s="2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414"/>
      <c r="P14" s="203"/>
      <c r="Q14" s="203"/>
      <c r="R14" s="203"/>
      <c r="S14" s="203"/>
    </row>
    <row r="15" spans="1:19" s="412" customFormat="1" ht="21.75" customHeight="1">
      <c r="A15" s="203"/>
      <c r="B15" s="23" t="s">
        <v>1214</v>
      </c>
      <c r="C15" s="98"/>
      <c r="D15" s="2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414"/>
      <c r="P15" s="203"/>
      <c r="Q15" s="203"/>
      <c r="R15" s="203"/>
      <c r="S15" s="203"/>
    </row>
    <row r="16" spans="1:19" s="412" customFormat="1" ht="21.75" customHeight="1">
      <c r="A16" s="203"/>
      <c r="B16" s="23" t="s">
        <v>1215</v>
      </c>
      <c r="C16" s="98"/>
      <c r="D16" s="2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414"/>
      <c r="P16" s="203"/>
      <c r="Q16" s="203"/>
      <c r="R16" s="203"/>
      <c r="S16" s="203"/>
    </row>
    <row r="17" spans="1:19" s="412" customFormat="1" ht="21.75" customHeight="1">
      <c r="A17" s="203"/>
      <c r="B17" s="23" t="s">
        <v>693</v>
      </c>
      <c r="C17" s="98"/>
      <c r="D17" s="2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414"/>
      <c r="P17" s="203"/>
      <c r="Q17" s="203"/>
      <c r="R17" s="203"/>
      <c r="S17" s="203"/>
    </row>
    <row r="18" spans="1:19" s="412" customFormat="1" ht="9.75" customHeight="1">
      <c r="A18" s="203"/>
      <c r="B18" s="23"/>
      <c r="C18" s="98"/>
      <c r="D18" s="2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414"/>
      <c r="P18" s="203"/>
      <c r="Q18" s="203"/>
      <c r="R18" s="203"/>
      <c r="S18" s="203"/>
    </row>
    <row r="19" spans="1:3" ht="21.75" customHeight="1">
      <c r="A19" s="148" t="s">
        <v>216</v>
      </c>
      <c r="B19" s="56" t="s">
        <v>176</v>
      </c>
      <c r="C19" s="56"/>
    </row>
    <row r="20" spans="1:3" ht="21.75" customHeight="1">
      <c r="A20" s="9"/>
      <c r="B20" s="9"/>
      <c r="C20" s="112" t="s">
        <v>533</v>
      </c>
    </row>
    <row r="21" spans="13:23" s="28" customFormat="1" ht="18.75" customHeight="1">
      <c r="M21" s="424" t="s">
        <v>488</v>
      </c>
      <c r="N21" s="424"/>
      <c r="O21" s="424"/>
      <c r="P21" s="424"/>
      <c r="Q21" s="424"/>
      <c r="R21" s="424"/>
      <c r="S21" s="424"/>
      <c r="T21" s="428"/>
      <c r="U21" s="428"/>
      <c r="V21" s="428"/>
      <c r="W21" s="428"/>
    </row>
    <row r="22" spans="13:23" s="28" customFormat="1" ht="18.75" customHeight="1">
      <c r="M22" s="425" t="s">
        <v>112</v>
      </c>
      <c r="N22" s="425"/>
      <c r="O22" s="425"/>
      <c r="P22" s="425"/>
      <c r="Q22" s="425"/>
      <c r="R22" s="425"/>
      <c r="S22" s="425"/>
      <c r="T22" s="428"/>
      <c r="U22" s="428"/>
      <c r="V22" s="428"/>
      <c r="W22" s="428"/>
    </row>
    <row r="23" spans="2:23" s="28" customFormat="1" ht="18.75" customHeight="1">
      <c r="B23" s="172" t="s">
        <v>177</v>
      </c>
      <c r="C23" s="172"/>
      <c r="D23" s="172"/>
      <c r="E23" s="172"/>
      <c r="G23" s="171" t="s">
        <v>178</v>
      </c>
      <c r="H23" s="132"/>
      <c r="I23" s="173" t="s">
        <v>179</v>
      </c>
      <c r="J23" s="173"/>
      <c r="K23" s="173"/>
      <c r="M23" s="173" t="s">
        <v>180</v>
      </c>
      <c r="N23" s="173"/>
      <c r="O23" s="173"/>
      <c r="P23" s="172"/>
      <c r="Q23" s="173" t="s">
        <v>181</v>
      </c>
      <c r="R23" s="173"/>
      <c r="S23" s="173"/>
      <c r="T23" s="29"/>
      <c r="U23" s="29"/>
      <c r="V23" s="29"/>
      <c r="W23" s="29"/>
    </row>
    <row r="24" spans="2:23" s="28" customFormat="1" ht="18.75" customHeight="1">
      <c r="B24" s="173"/>
      <c r="C24" s="173"/>
      <c r="D24" s="173"/>
      <c r="E24" s="173"/>
      <c r="G24" s="429" t="s">
        <v>1466</v>
      </c>
      <c r="H24" s="32"/>
      <c r="I24" s="33" t="s">
        <v>609</v>
      </c>
      <c r="J24" s="34"/>
      <c r="K24" s="33" t="s">
        <v>113</v>
      </c>
      <c r="L24" s="32"/>
      <c r="M24" s="33" t="s">
        <v>609</v>
      </c>
      <c r="N24" s="34"/>
      <c r="O24" s="33" t="s">
        <v>113</v>
      </c>
      <c r="P24" s="29"/>
      <c r="Q24" s="33" t="s">
        <v>609</v>
      </c>
      <c r="R24" s="34"/>
      <c r="S24" s="33" t="s">
        <v>113</v>
      </c>
      <c r="T24" s="29"/>
      <c r="U24" s="29"/>
      <c r="V24" s="29"/>
      <c r="W24" s="29"/>
    </row>
    <row r="25" spans="1:25" s="28" customFormat="1" ht="18.75" customHeight="1">
      <c r="A25" s="430" t="s">
        <v>70</v>
      </c>
      <c r="B25" s="32" t="s">
        <v>13</v>
      </c>
      <c r="G25" s="433">
        <v>100</v>
      </c>
      <c r="H25" s="432"/>
      <c r="I25" s="301">
        <v>99.3</v>
      </c>
      <c r="J25" s="432"/>
      <c r="K25" s="301">
        <v>99.3</v>
      </c>
      <c r="L25" s="432"/>
      <c r="M25" s="807">
        <v>0</v>
      </c>
      <c r="N25" s="434"/>
      <c r="O25" s="433">
        <v>99</v>
      </c>
      <c r="Q25" s="435">
        <v>0</v>
      </c>
      <c r="R25" s="435"/>
      <c r="S25" s="435">
        <v>0</v>
      </c>
      <c r="T25" s="29"/>
      <c r="U25" s="421"/>
      <c r="W25" s="421"/>
      <c r="Y25" s="29"/>
    </row>
    <row r="26" spans="1:25" s="28" customFormat="1" ht="18.75" customHeight="1">
      <c r="A26" s="430" t="s">
        <v>70</v>
      </c>
      <c r="B26" s="32" t="s">
        <v>15</v>
      </c>
      <c r="G26" s="433">
        <v>100</v>
      </c>
      <c r="H26" s="432"/>
      <c r="I26" s="301">
        <v>99.3</v>
      </c>
      <c r="J26" s="432"/>
      <c r="K26" s="301">
        <v>99.3</v>
      </c>
      <c r="L26" s="432"/>
      <c r="M26" s="807">
        <v>0</v>
      </c>
      <c r="N26" s="434"/>
      <c r="O26" s="433">
        <v>99</v>
      </c>
      <c r="Q26" s="435">
        <v>0</v>
      </c>
      <c r="R26" s="435"/>
      <c r="S26" s="435">
        <v>0</v>
      </c>
      <c r="T26" s="29"/>
      <c r="U26" s="421"/>
      <c r="W26" s="421"/>
      <c r="Y26" s="29"/>
    </row>
    <row r="27" spans="1:25" s="28" customFormat="1" ht="18.75" customHeight="1">
      <c r="A27" s="430" t="s">
        <v>70</v>
      </c>
      <c r="B27" s="32" t="s">
        <v>16</v>
      </c>
      <c r="G27" s="433">
        <v>100</v>
      </c>
      <c r="H27" s="432"/>
      <c r="I27" s="301">
        <v>99.3</v>
      </c>
      <c r="J27" s="432"/>
      <c r="K27" s="301">
        <v>99.3</v>
      </c>
      <c r="L27" s="432"/>
      <c r="M27" s="807">
        <v>0</v>
      </c>
      <c r="N27" s="434"/>
      <c r="O27" s="433">
        <v>99</v>
      </c>
      <c r="Q27" s="435">
        <v>0</v>
      </c>
      <c r="R27" s="435"/>
      <c r="S27" s="435">
        <v>0</v>
      </c>
      <c r="T27" s="29"/>
      <c r="U27" s="421"/>
      <c r="W27" s="421"/>
      <c r="Y27" s="29"/>
    </row>
    <row r="28" spans="2:25" s="28" customFormat="1" ht="18.75" customHeight="1">
      <c r="B28" s="32" t="s">
        <v>17</v>
      </c>
      <c r="F28" s="431"/>
      <c r="G28" s="433">
        <v>12000</v>
      </c>
      <c r="H28" s="432"/>
      <c r="I28" s="301">
        <f>0.983333333333333*100</f>
        <v>98.3333333333333</v>
      </c>
      <c r="J28" s="432"/>
      <c r="K28" s="301">
        <f>0.983333333333333*100</f>
        <v>98.3333333333333</v>
      </c>
      <c r="L28" s="432"/>
      <c r="M28" s="433">
        <v>53050</v>
      </c>
      <c r="N28" s="434"/>
      <c r="O28" s="433">
        <v>53050</v>
      </c>
      <c r="Q28" s="435">
        <v>0</v>
      </c>
      <c r="R28" s="435"/>
      <c r="S28" s="435">
        <v>0</v>
      </c>
      <c r="T28" s="29"/>
      <c r="U28" s="421"/>
      <c r="W28" s="421"/>
      <c r="Y28" s="29"/>
    </row>
    <row r="29" spans="2:25" s="28" customFormat="1" ht="18.75" customHeight="1">
      <c r="B29" s="32" t="s">
        <v>18</v>
      </c>
      <c r="F29" s="431"/>
      <c r="G29" s="433">
        <v>200000</v>
      </c>
      <c r="H29" s="432"/>
      <c r="I29" s="301">
        <f>0.4899995*100</f>
        <v>48.99995</v>
      </c>
      <c r="J29" s="432"/>
      <c r="K29" s="301">
        <f>0.4899995*100</f>
        <v>48.99995</v>
      </c>
      <c r="L29" s="432"/>
      <c r="M29" s="433">
        <v>141530</v>
      </c>
      <c r="N29" s="434"/>
      <c r="O29" s="433">
        <v>141530</v>
      </c>
      <c r="Q29" s="435">
        <v>0</v>
      </c>
      <c r="R29" s="435"/>
      <c r="S29" s="435">
        <v>0</v>
      </c>
      <c r="T29" s="29"/>
      <c r="U29" s="421"/>
      <c r="W29" s="421"/>
      <c r="Y29" s="29"/>
    </row>
    <row r="30" spans="2:25" s="28" customFormat="1" ht="18.75" customHeight="1">
      <c r="B30" s="32" t="s">
        <v>19</v>
      </c>
      <c r="F30" s="431"/>
      <c r="G30" s="966">
        <v>1690000</v>
      </c>
      <c r="H30" s="432"/>
      <c r="I30" s="301">
        <f>0.9999*100</f>
        <v>99.99</v>
      </c>
      <c r="J30" s="432"/>
      <c r="K30" s="301">
        <f>0.9999*100</f>
        <v>99.99</v>
      </c>
      <c r="L30" s="432"/>
      <c r="M30" s="433">
        <v>1690000</v>
      </c>
      <c r="N30" s="434"/>
      <c r="O30" s="433">
        <v>20000</v>
      </c>
      <c r="Q30" s="435">
        <v>0</v>
      </c>
      <c r="R30" s="435"/>
      <c r="S30" s="435">
        <v>0</v>
      </c>
      <c r="T30" s="29"/>
      <c r="U30" s="421"/>
      <c r="W30" s="421"/>
      <c r="Y30" s="29"/>
    </row>
    <row r="31" spans="2:25" s="28" customFormat="1" ht="18.75" customHeight="1">
      <c r="B31" s="32" t="s">
        <v>183</v>
      </c>
      <c r="F31" s="431"/>
      <c r="G31" s="966"/>
      <c r="H31" s="432"/>
      <c r="I31" s="301"/>
      <c r="J31" s="432"/>
      <c r="K31" s="301"/>
      <c r="L31" s="432"/>
      <c r="M31" s="433"/>
      <c r="N31" s="434"/>
      <c r="O31" s="433"/>
      <c r="Q31" s="435"/>
      <c r="R31" s="435"/>
      <c r="S31" s="435"/>
      <c r="T31" s="29"/>
      <c r="U31" s="421"/>
      <c r="W31" s="421"/>
      <c r="Y31" s="29"/>
    </row>
    <row r="32" spans="2:25" s="28" customFormat="1" ht="18.75" customHeight="1">
      <c r="B32" s="32"/>
      <c r="C32" s="28" t="s">
        <v>184</v>
      </c>
      <c r="F32" s="431"/>
      <c r="G32" s="966">
        <v>10000</v>
      </c>
      <c r="H32" s="432"/>
      <c r="I32" s="301">
        <v>99.99</v>
      </c>
      <c r="J32" s="432"/>
      <c r="K32" s="301">
        <v>99.99</v>
      </c>
      <c r="L32" s="432"/>
      <c r="M32" s="866">
        <v>10000</v>
      </c>
      <c r="N32" s="434"/>
      <c r="O32" s="866">
        <v>10000</v>
      </c>
      <c r="Q32" s="435">
        <v>0</v>
      </c>
      <c r="R32" s="435"/>
      <c r="S32" s="435">
        <v>0</v>
      </c>
      <c r="T32" s="29"/>
      <c r="U32" s="421"/>
      <c r="W32" s="421"/>
      <c r="Y32" s="29"/>
    </row>
    <row r="33" spans="2:25" s="28" customFormat="1" ht="18.75" customHeight="1">
      <c r="B33" s="32" t="s">
        <v>763</v>
      </c>
      <c r="F33" s="431"/>
      <c r="G33" s="966">
        <v>2000</v>
      </c>
      <c r="H33" s="432"/>
      <c r="I33" s="301">
        <v>99.99</v>
      </c>
      <c r="J33" s="432"/>
      <c r="K33" s="1065" t="s">
        <v>14</v>
      </c>
      <c r="L33" s="432"/>
      <c r="M33" s="436">
        <v>2000</v>
      </c>
      <c r="N33" s="434"/>
      <c r="O33" s="867">
        <v>0</v>
      </c>
      <c r="Q33" s="435">
        <v>0</v>
      </c>
      <c r="R33" s="435"/>
      <c r="S33" s="435">
        <v>0</v>
      </c>
      <c r="T33" s="29"/>
      <c r="U33" s="421"/>
      <c r="W33" s="421"/>
      <c r="Y33" s="29"/>
    </row>
    <row r="34" spans="3:25" s="28" customFormat="1" ht="18.75" customHeight="1" thickBot="1">
      <c r="C34" s="28" t="s">
        <v>149</v>
      </c>
      <c r="G34" s="431"/>
      <c r="H34" s="432"/>
      <c r="I34" s="437"/>
      <c r="J34" s="432"/>
      <c r="K34" s="437"/>
      <c r="L34" s="432"/>
      <c r="M34" s="433">
        <f>SUM(M25:M33)</f>
        <v>1896580</v>
      </c>
      <c r="N34" s="434"/>
      <c r="O34" s="433">
        <f>SUM(O25:O33)</f>
        <v>224877</v>
      </c>
      <c r="Q34" s="868">
        <f>SUM(Q25:Q32)</f>
        <v>0</v>
      </c>
      <c r="S34" s="868">
        <f>SUM(S25:S33)</f>
        <v>0</v>
      </c>
      <c r="T34" s="29"/>
      <c r="U34" s="421"/>
      <c r="W34" s="421"/>
      <c r="Y34" s="29"/>
    </row>
    <row r="35" spans="3:25" s="28" customFormat="1" ht="18.75" customHeight="1" thickTop="1">
      <c r="C35" s="28" t="s">
        <v>185</v>
      </c>
      <c r="G35" s="431"/>
      <c r="H35" s="432"/>
      <c r="I35" s="437"/>
      <c r="J35" s="432"/>
      <c r="K35" s="437"/>
      <c r="L35" s="432"/>
      <c r="M35" s="438">
        <v>0</v>
      </c>
      <c r="N35" s="439"/>
      <c r="O35" s="438">
        <v>-199</v>
      </c>
      <c r="P35" s="29"/>
      <c r="Q35" s="440"/>
      <c r="R35" s="29"/>
      <c r="S35" s="440"/>
      <c r="T35" s="29"/>
      <c r="U35" s="421"/>
      <c r="W35" s="421"/>
      <c r="Y35" s="29"/>
    </row>
    <row r="36" spans="3:25" s="28" customFormat="1" ht="18.75" customHeight="1" thickBot="1">
      <c r="C36" s="28" t="s">
        <v>186</v>
      </c>
      <c r="G36" s="431"/>
      <c r="H36" s="432"/>
      <c r="I36" s="437"/>
      <c r="J36" s="432"/>
      <c r="K36" s="437"/>
      <c r="L36" s="432"/>
      <c r="M36" s="441">
        <f>SUM(M34:M35)</f>
        <v>1896580</v>
      </c>
      <c r="N36" s="434"/>
      <c r="O36" s="441">
        <f>SUM(O34:O35)</f>
        <v>224678</v>
      </c>
      <c r="Q36" s="440"/>
      <c r="R36" s="440"/>
      <c r="S36" s="440"/>
      <c r="T36" s="29"/>
      <c r="U36" s="421"/>
      <c r="W36" s="421"/>
      <c r="Y36" s="29"/>
    </row>
    <row r="37" spans="7:19" ht="2.25" customHeight="1" thickTop="1">
      <c r="G37" s="415"/>
      <c r="H37" s="416"/>
      <c r="I37" s="327"/>
      <c r="J37" s="416"/>
      <c r="K37" s="327"/>
      <c r="L37" s="416"/>
      <c r="M37" s="327"/>
      <c r="N37" s="416"/>
      <c r="O37" s="327"/>
      <c r="Q37" s="327"/>
      <c r="S37" s="327"/>
    </row>
    <row r="38" spans="2:16" s="338" customFormat="1" ht="21.75" customHeight="1">
      <c r="B38" s="1063" t="s">
        <v>70</v>
      </c>
      <c r="C38" s="338" t="s">
        <v>1455</v>
      </c>
      <c r="E38" s="422"/>
      <c r="G38" s="418"/>
      <c r="H38" s="419"/>
      <c r="I38" s="420"/>
      <c r="J38" s="419"/>
      <c r="K38" s="420"/>
      <c r="L38" s="419"/>
      <c r="M38" s="420"/>
      <c r="N38" s="419"/>
      <c r="O38" s="420"/>
      <c r="P38" s="417"/>
    </row>
    <row r="39" spans="2:16" s="338" customFormat="1" ht="21.75" customHeight="1">
      <c r="B39" s="1064"/>
      <c r="E39" s="422"/>
      <c r="G39" s="418"/>
      <c r="H39" s="419"/>
      <c r="I39" s="420"/>
      <c r="J39" s="419"/>
      <c r="K39" s="420"/>
      <c r="L39" s="419"/>
      <c r="M39" s="420"/>
      <c r="N39" s="419"/>
      <c r="O39" s="420"/>
      <c r="P39" s="417"/>
    </row>
    <row r="40" spans="2:16" s="338" customFormat="1" ht="7.5" customHeight="1">
      <c r="B40" s="423"/>
      <c r="C40" s="422"/>
      <c r="D40" s="422"/>
      <c r="E40" s="422"/>
      <c r="G40" s="418"/>
      <c r="H40" s="419"/>
      <c r="I40" s="420"/>
      <c r="J40" s="419"/>
      <c r="K40" s="420"/>
      <c r="L40" s="419"/>
      <c r="M40" s="420"/>
      <c r="N40" s="419"/>
      <c r="O40" s="420"/>
      <c r="P40" s="417"/>
    </row>
    <row r="41" spans="1:19" s="26" customFormat="1" ht="20.2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</row>
    <row r="42" spans="2:19" s="26" customFormat="1" ht="18" customHeight="1">
      <c r="B42" s="107"/>
      <c r="C42" s="20"/>
      <c r="D42" s="20"/>
      <c r="E42" s="20"/>
      <c r="F42" s="20"/>
      <c r="G42" s="20"/>
      <c r="H42" s="20"/>
      <c r="J42" s="20"/>
      <c r="L42" s="20"/>
      <c r="N42" s="20"/>
      <c r="O42" s="20"/>
      <c r="P42" s="93"/>
      <c r="Q42" s="93"/>
      <c r="R42" s="93"/>
      <c r="S42" s="93"/>
    </row>
    <row r="43" ht="18" customHeight="1">
      <c r="S43" s="18" t="s">
        <v>1322</v>
      </c>
    </row>
  </sheetData>
  <sheetProtection/>
  <printOptions/>
  <pageMargins left="0.7874015748031497" right="0.11811023622047245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8"/>
  <sheetViews>
    <sheetView view="pageBreakPreview" zoomScale="120" zoomScaleNormal="120" zoomScaleSheetLayoutView="120" zoomScalePageLayoutView="120" workbookViewId="0" topLeftCell="A183">
      <selection activeCell="B39" sqref="B39"/>
    </sheetView>
  </sheetViews>
  <sheetFormatPr defaultColWidth="9.140625" defaultRowHeight="21.75" customHeight="1"/>
  <cols>
    <col min="1" max="1" width="3.28125" style="20" customWidth="1"/>
    <col min="2" max="2" width="3.00390625" style="20" customWidth="1"/>
    <col min="3" max="3" width="3.8515625" style="20" customWidth="1"/>
    <col min="4" max="4" width="4.7109375" style="20" customWidth="1"/>
    <col min="5" max="5" width="12.140625" style="20" customWidth="1"/>
    <col min="6" max="6" width="0.5625" style="20" customWidth="1"/>
    <col min="7" max="7" width="11.7109375" style="20" bestFit="1" customWidth="1"/>
    <col min="8" max="8" width="0.5625" style="20" customWidth="1"/>
    <col min="9" max="9" width="11.00390625" style="20" customWidth="1"/>
    <col min="10" max="10" width="0.5625" style="20" customWidth="1"/>
    <col min="11" max="11" width="12.7109375" style="20" customWidth="1"/>
    <col min="12" max="12" width="0.5625" style="20" customWidth="1"/>
    <col min="13" max="13" width="13.7109375" style="20" customWidth="1"/>
    <col min="14" max="14" width="0.5625" style="20" customWidth="1"/>
    <col min="15" max="15" width="13.7109375" style="20" customWidth="1"/>
    <col min="16" max="16384" width="9.140625" style="20" customWidth="1"/>
  </cols>
  <sheetData>
    <row r="1" spans="1:21" s="21" customFormat="1" ht="21.75" customHeight="1">
      <c r="A1" s="275" t="s">
        <v>620</v>
      </c>
      <c r="B1" s="20"/>
      <c r="C1" s="20"/>
      <c r="D1" s="20"/>
      <c r="E1" s="20"/>
      <c r="F1" s="20"/>
      <c r="G1" s="442"/>
      <c r="H1" s="442"/>
      <c r="I1" s="442"/>
      <c r="J1" s="442"/>
      <c r="K1" s="442"/>
      <c r="L1" s="442"/>
      <c r="M1" s="442"/>
      <c r="N1" s="442"/>
      <c r="O1" s="442"/>
      <c r="P1" s="26"/>
      <c r="Q1" s="20"/>
      <c r="R1" s="20"/>
      <c r="S1" s="20"/>
      <c r="T1" s="20"/>
      <c r="U1" s="20"/>
    </row>
    <row r="2" spans="2:16" ht="21.75" customHeight="1">
      <c r="B2" s="107"/>
      <c r="G2" s="443"/>
      <c r="H2" s="444"/>
      <c r="I2" s="330"/>
      <c r="J2" s="444"/>
      <c r="K2" s="330"/>
      <c r="L2" s="444"/>
      <c r="M2" s="330"/>
      <c r="N2" s="444"/>
      <c r="O2" s="330"/>
      <c r="P2" s="26"/>
    </row>
    <row r="3" spans="1:20" s="23" customFormat="1" ht="21.75" customHeight="1">
      <c r="A3" s="148" t="s">
        <v>216</v>
      </c>
      <c r="B3" s="56" t="s">
        <v>1363</v>
      </c>
      <c r="C3" s="56"/>
      <c r="T3" s="37"/>
    </row>
    <row r="4" spans="3:16" ht="21.75" customHeight="1">
      <c r="C4" s="317" t="s">
        <v>187</v>
      </c>
      <c r="P4" s="26"/>
    </row>
    <row r="5" spans="3:16" ht="21.75" customHeight="1">
      <c r="C5" s="20" t="s">
        <v>700</v>
      </c>
      <c r="F5" s="26"/>
      <c r="P5" s="26"/>
    </row>
    <row r="6" spans="2:16" ht="21.75" customHeight="1">
      <c r="B6" s="20" t="s">
        <v>1216</v>
      </c>
      <c r="F6" s="26"/>
      <c r="P6" s="26"/>
    </row>
    <row r="7" spans="2:16" ht="21.75" customHeight="1">
      <c r="B7" s="20" t="s">
        <v>1217</v>
      </c>
      <c r="F7" s="26"/>
      <c r="P7" s="26"/>
    </row>
    <row r="8" spans="2:16" ht="21.75" customHeight="1">
      <c r="B8" s="20" t="s">
        <v>1218</v>
      </c>
      <c r="F8" s="26"/>
      <c r="P8" s="26"/>
    </row>
    <row r="9" spans="2:16" ht="21.75" customHeight="1">
      <c r="B9" s="20" t="s">
        <v>701</v>
      </c>
      <c r="F9" s="26"/>
      <c r="P9" s="26"/>
    </row>
    <row r="10" spans="2:16" ht="21.75" customHeight="1">
      <c r="B10" s="20" t="s">
        <v>1219</v>
      </c>
      <c r="F10" s="26"/>
      <c r="P10" s="26"/>
    </row>
    <row r="11" spans="2:16" ht="21.75" customHeight="1">
      <c r="B11" s="20" t="s">
        <v>1220</v>
      </c>
      <c r="F11" s="26"/>
      <c r="P11" s="26"/>
    </row>
    <row r="12" spans="2:16" ht="21.75" customHeight="1">
      <c r="B12" s="20" t="s">
        <v>1222</v>
      </c>
      <c r="C12" s="53"/>
      <c r="P12" s="26"/>
    </row>
    <row r="13" spans="2:16" ht="21.75" customHeight="1">
      <c r="B13" s="20" t="s">
        <v>1221</v>
      </c>
      <c r="C13" s="53"/>
      <c r="P13" s="26"/>
    </row>
    <row r="14" spans="3:6" ht="21.75" customHeight="1">
      <c r="C14" s="20" t="s">
        <v>188</v>
      </c>
      <c r="F14" s="26"/>
    </row>
    <row r="15" spans="6:15" ht="21.75" customHeight="1">
      <c r="F15" s="26"/>
      <c r="M15" s="336" t="s">
        <v>488</v>
      </c>
      <c r="N15" s="336"/>
      <c r="O15" s="336"/>
    </row>
    <row r="16" spans="6:15" ht="21.75" customHeight="1">
      <c r="F16" s="26"/>
      <c r="M16" s="336" t="s">
        <v>111</v>
      </c>
      <c r="N16" s="336"/>
      <c r="O16" s="336"/>
    </row>
    <row r="17" spans="6:15" ht="21.75" customHeight="1">
      <c r="F17" s="26"/>
      <c r="M17" s="445" t="s">
        <v>189</v>
      </c>
      <c r="N17" s="92"/>
      <c r="O17" s="446" t="s">
        <v>190</v>
      </c>
    </row>
    <row r="18" spans="4:22" ht="21.75" customHeight="1">
      <c r="D18" s="20" t="s">
        <v>144</v>
      </c>
      <c r="F18" s="26"/>
      <c r="M18" s="447">
        <v>4</v>
      </c>
      <c r="N18" s="448"/>
      <c r="O18" s="447">
        <v>4</v>
      </c>
      <c r="R18" s="444"/>
      <c r="S18" s="444"/>
      <c r="T18" s="444"/>
      <c r="U18" s="444"/>
      <c r="V18" s="444"/>
    </row>
    <row r="19" spans="4:22" ht="21.75" customHeight="1">
      <c r="D19" s="20" t="s">
        <v>191</v>
      </c>
      <c r="F19" s="26"/>
      <c r="M19" s="448">
        <v>3475</v>
      </c>
      <c r="N19" s="448"/>
      <c r="O19" s="448">
        <v>3475</v>
      </c>
      <c r="R19" s="444"/>
      <c r="S19" s="444"/>
      <c r="T19" s="444"/>
      <c r="U19" s="444"/>
      <c r="V19" s="444"/>
    </row>
    <row r="20" spans="4:22" ht="21.75" customHeight="1">
      <c r="D20" s="20" t="s">
        <v>192</v>
      </c>
      <c r="F20" s="26"/>
      <c r="M20" s="448">
        <v>36</v>
      </c>
      <c r="N20" s="448"/>
      <c r="O20" s="448">
        <v>36</v>
      </c>
      <c r="R20" s="444"/>
      <c r="S20" s="444"/>
      <c r="T20" s="444"/>
      <c r="U20" s="444"/>
      <c r="V20" s="444"/>
    </row>
    <row r="21" spans="4:22" ht="21.75" customHeight="1">
      <c r="D21" s="20" t="s">
        <v>193</v>
      </c>
      <c r="F21" s="26"/>
      <c r="M21" s="448">
        <v>510</v>
      </c>
      <c r="N21" s="448"/>
      <c r="O21" s="448">
        <v>510</v>
      </c>
      <c r="R21" s="444"/>
      <c r="S21" s="444"/>
      <c r="T21" s="444"/>
      <c r="U21" s="444"/>
      <c r="V21" s="444"/>
    </row>
    <row r="22" spans="4:22" ht="21.75" customHeight="1">
      <c r="D22" s="20" t="s">
        <v>194</v>
      </c>
      <c r="F22" s="26"/>
      <c r="M22" s="448">
        <v>16840</v>
      </c>
      <c r="N22" s="448"/>
      <c r="O22" s="448">
        <v>10195</v>
      </c>
      <c r="R22" s="444"/>
      <c r="S22" s="444"/>
      <c r="T22" s="444"/>
      <c r="U22" s="444"/>
      <c r="V22" s="444"/>
    </row>
    <row r="23" spans="4:22" ht="21.75" customHeight="1">
      <c r="D23" s="20" t="s">
        <v>195</v>
      </c>
      <c r="F23" s="26"/>
      <c r="M23" s="448">
        <v>0</v>
      </c>
      <c r="N23" s="448"/>
      <c r="O23" s="448">
        <v>42461</v>
      </c>
      <c r="R23" s="444"/>
      <c r="S23" s="444"/>
      <c r="T23" s="444"/>
      <c r="U23" s="444"/>
      <c r="V23" s="444"/>
    </row>
    <row r="24" spans="4:22" ht="21.75" customHeight="1">
      <c r="D24" s="20" t="s">
        <v>196</v>
      </c>
      <c r="F24" s="26"/>
      <c r="M24" s="448">
        <v>-411</v>
      </c>
      <c r="N24" s="448"/>
      <c r="O24" s="448">
        <v>-411</v>
      </c>
      <c r="R24" s="444"/>
      <c r="S24" s="444"/>
      <c r="T24" s="444"/>
      <c r="U24" s="444"/>
      <c r="V24" s="444"/>
    </row>
    <row r="25" spans="4:22" ht="21.75" customHeight="1">
      <c r="D25" s="20" t="s">
        <v>197</v>
      </c>
      <c r="F25" s="26"/>
      <c r="M25" s="449">
        <v>-3424</v>
      </c>
      <c r="N25" s="448"/>
      <c r="O25" s="449">
        <v>-3424</v>
      </c>
      <c r="R25" s="444"/>
      <c r="S25" s="444"/>
      <c r="T25" s="444"/>
      <c r="U25" s="444"/>
      <c r="V25" s="444"/>
    </row>
    <row r="26" spans="4:22" ht="21.75" customHeight="1" thickBot="1">
      <c r="D26" s="20" t="s">
        <v>198</v>
      </c>
      <c r="F26" s="26"/>
      <c r="M26" s="450">
        <f>SUM(M18:M25)</f>
        <v>17030</v>
      </c>
      <c r="N26" s="448"/>
      <c r="O26" s="447">
        <f>SUM(O18:O25)</f>
        <v>52846</v>
      </c>
      <c r="R26" s="444"/>
      <c r="S26" s="444"/>
      <c r="T26" s="444"/>
      <c r="U26" s="444"/>
      <c r="V26" s="444"/>
    </row>
    <row r="27" spans="4:22" ht="21.75" customHeight="1" thickTop="1">
      <c r="D27" s="20" t="s">
        <v>694</v>
      </c>
      <c r="F27" s="26"/>
      <c r="M27" s="448"/>
      <c r="N27" s="448"/>
      <c r="O27" s="449">
        <v>-2596</v>
      </c>
      <c r="R27" s="444"/>
      <c r="S27" s="444"/>
      <c r="T27" s="444"/>
      <c r="U27" s="444"/>
      <c r="V27" s="444"/>
    </row>
    <row r="28" spans="4:22" ht="21.75" customHeight="1">
      <c r="D28" s="20" t="s">
        <v>199</v>
      </c>
      <c r="F28" s="26"/>
      <c r="M28" s="448"/>
      <c r="N28" s="448"/>
      <c r="O28" s="448">
        <f>SUM(O26:O27)</f>
        <v>50250</v>
      </c>
      <c r="R28" s="444"/>
      <c r="S28" s="444"/>
      <c r="T28" s="444"/>
      <c r="U28" s="444"/>
      <c r="V28" s="444"/>
    </row>
    <row r="29" spans="4:22" ht="21.75" customHeight="1">
      <c r="D29" s="20" t="s">
        <v>695</v>
      </c>
      <c r="F29" s="26"/>
      <c r="M29" s="448"/>
      <c r="N29" s="448"/>
      <c r="O29" s="448">
        <v>-4</v>
      </c>
      <c r="R29" s="444"/>
      <c r="S29" s="444"/>
      <c r="T29" s="444"/>
      <c r="U29" s="444"/>
      <c r="V29" s="444"/>
    </row>
    <row r="30" spans="4:22" ht="21.75" customHeight="1" thickBot="1">
      <c r="D30" s="20" t="s">
        <v>200</v>
      </c>
      <c r="F30" s="26"/>
      <c r="M30" s="451"/>
      <c r="N30" s="451"/>
      <c r="O30" s="450">
        <f>SUM(O28:O29)</f>
        <v>50246</v>
      </c>
      <c r="R30" s="444"/>
      <c r="S30" s="444"/>
      <c r="T30" s="444"/>
      <c r="U30" s="444"/>
      <c r="V30" s="444"/>
    </row>
    <row r="31" spans="6:22" ht="21.75" customHeight="1" thickTop="1">
      <c r="F31" s="26"/>
      <c r="M31" s="451"/>
      <c r="N31" s="451"/>
      <c r="O31" s="448"/>
      <c r="R31" s="444"/>
      <c r="S31" s="444"/>
      <c r="T31" s="444"/>
      <c r="U31" s="444"/>
      <c r="V31" s="444"/>
    </row>
    <row r="32" spans="1:15" s="26" customFormat="1" ht="21.7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</row>
    <row r="33" spans="1:15" s="26" customFormat="1" ht="21.7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</row>
    <row r="34" spans="2:15" s="26" customFormat="1" ht="21.75" customHeight="1">
      <c r="B34" s="107" t="s">
        <v>1575</v>
      </c>
      <c r="C34" s="20"/>
      <c r="D34" s="20"/>
      <c r="E34" s="20"/>
      <c r="F34" s="20"/>
      <c r="G34" s="20"/>
      <c r="H34" s="20"/>
      <c r="J34" s="20"/>
      <c r="L34" s="20"/>
      <c r="N34" s="20"/>
      <c r="O34" s="20"/>
    </row>
    <row r="35" spans="2:15" s="26" customFormat="1" ht="21.75" customHeight="1">
      <c r="B35" s="107"/>
      <c r="C35" s="20"/>
      <c r="D35" s="20"/>
      <c r="E35" s="20"/>
      <c r="F35" s="20"/>
      <c r="G35" s="20"/>
      <c r="H35" s="20"/>
      <c r="J35" s="20"/>
      <c r="L35" s="20"/>
      <c r="N35" s="20"/>
      <c r="O35" s="20"/>
    </row>
    <row r="36" spans="2:15" s="26" customFormat="1" ht="18.75" customHeight="1">
      <c r="B36" s="107"/>
      <c r="C36" s="20"/>
      <c r="D36" s="20"/>
      <c r="E36" s="20"/>
      <c r="F36" s="20"/>
      <c r="G36" s="20"/>
      <c r="H36" s="20"/>
      <c r="J36" s="20"/>
      <c r="L36" s="20"/>
      <c r="N36" s="20"/>
      <c r="O36" s="20"/>
    </row>
    <row r="37" spans="15:16" ht="21.75" customHeight="1">
      <c r="O37" s="481" t="s">
        <v>1317</v>
      </c>
      <c r="P37" s="26"/>
    </row>
    <row r="38" spans="1:15" ht="21.75" customHeight="1">
      <c r="A38" s="275" t="s">
        <v>620</v>
      </c>
      <c r="F38" s="26"/>
      <c r="G38" s="442"/>
      <c r="H38" s="442"/>
      <c r="I38" s="442"/>
      <c r="J38" s="442"/>
      <c r="K38" s="442"/>
      <c r="L38" s="442"/>
      <c r="M38" s="81"/>
      <c r="N38" s="442"/>
      <c r="O38" s="442"/>
    </row>
    <row r="39" spans="6:15" ht="17.25" customHeight="1">
      <c r="F39" s="26"/>
      <c r="M39" s="324"/>
      <c r="N39" s="324"/>
      <c r="O39" s="324"/>
    </row>
    <row r="40" spans="1:20" ht="21.75" customHeight="1">
      <c r="A40" s="128" t="s">
        <v>216</v>
      </c>
      <c r="B40" s="149" t="s">
        <v>1363</v>
      </c>
      <c r="C40" s="149"/>
      <c r="T40" s="26"/>
    </row>
    <row r="41" spans="3:16" ht="21.75" customHeight="1">
      <c r="C41" s="317" t="s">
        <v>1361</v>
      </c>
      <c r="P41" s="26"/>
    </row>
    <row r="42" spans="3:20" ht="21.75" customHeight="1">
      <c r="C42" s="81" t="s">
        <v>589</v>
      </c>
      <c r="D42" s="81"/>
      <c r="E42" s="81"/>
      <c r="F42" s="452"/>
      <c r="G42" s="452"/>
      <c r="H42" s="453"/>
      <c r="I42" s="452"/>
      <c r="J42" s="81"/>
      <c r="K42" s="81"/>
      <c r="L42" s="81"/>
      <c r="M42" s="81"/>
      <c r="N42" s="454"/>
      <c r="O42" s="452"/>
      <c r="P42" s="454"/>
      <c r="Q42" s="452"/>
      <c r="R42" s="452"/>
      <c r="S42" s="452"/>
      <c r="T42" s="454"/>
    </row>
    <row r="43" spans="2:17" ht="21.75" customHeight="1">
      <c r="B43" s="81"/>
      <c r="C43" s="81"/>
      <c r="D43" s="81"/>
      <c r="E43" s="81"/>
      <c r="F43" s="452"/>
      <c r="G43" s="452"/>
      <c r="H43" s="453"/>
      <c r="I43" s="452"/>
      <c r="J43" s="81"/>
      <c r="K43" s="81"/>
      <c r="L43" s="81"/>
      <c r="M43" s="479" t="s">
        <v>488</v>
      </c>
      <c r="N43" s="479"/>
      <c r="O43" s="479"/>
      <c r="P43" s="454"/>
      <c r="Q43" s="452"/>
    </row>
    <row r="44" spans="2:17" ht="21.75" customHeight="1">
      <c r="B44" s="81"/>
      <c r="C44" s="81"/>
      <c r="D44" s="80"/>
      <c r="E44" s="80"/>
      <c r="F44" s="80"/>
      <c r="G44" s="80"/>
      <c r="H44" s="80"/>
      <c r="I44" s="80"/>
      <c r="J44" s="80"/>
      <c r="K44" s="81"/>
      <c r="L44" s="81"/>
      <c r="M44" s="480" t="s">
        <v>111</v>
      </c>
      <c r="N44" s="480"/>
      <c r="O44" s="480"/>
      <c r="P44" s="454"/>
      <c r="Q44" s="452"/>
    </row>
    <row r="45" spans="3:17" ht="21.75" customHeight="1">
      <c r="C45" s="81"/>
      <c r="D45" s="81"/>
      <c r="E45" s="81"/>
      <c r="F45" s="452"/>
      <c r="G45" s="452"/>
      <c r="H45" s="453"/>
      <c r="I45" s="452"/>
      <c r="J45" s="81"/>
      <c r="K45" s="81"/>
      <c r="L45" s="81"/>
      <c r="M45" s="455" t="s">
        <v>609</v>
      </c>
      <c r="N45" s="80"/>
      <c r="O45" s="455" t="s">
        <v>113</v>
      </c>
      <c r="P45" s="454"/>
      <c r="Q45" s="452"/>
    </row>
    <row r="46" spans="4:17" ht="21.75" customHeight="1">
      <c r="D46" s="81" t="s">
        <v>590</v>
      </c>
      <c r="E46" s="81"/>
      <c r="F46" s="452"/>
      <c r="G46" s="452"/>
      <c r="H46" s="453"/>
      <c r="I46" s="452"/>
      <c r="J46" s="81"/>
      <c r="K46" s="81"/>
      <c r="L46" s="81"/>
      <c r="M46" s="456"/>
      <c r="N46" s="80"/>
      <c r="O46" s="456"/>
      <c r="P46" s="454"/>
      <c r="Q46" s="452"/>
    </row>
    <row r="47" spans="4:17" ht="21.75" customHeight="1">
      <c r="D47" s="81"/>
      <c r="E47" s="81" t="s">
        <v>559</v>
      </c>
      <c r="F47" s="452"/>
      <c r="G47" s="452"/>
      <c r="H47" s="453"/>
      <c r="I47" s="452"/>
      <c r="J47" s="81"/>
      <c r="K47" s="81"/>
      <c r="L47" s="81"/>
      <c r="M47" s="457">
        <v>42108</v>
      </c>
      <c r="N47" s="458"/>
      <c r="O47" s="457">
        <v>42461</v>
      </c>
      <c r="P47" s="454"/>
      <c r="Q47" s="452"/>
    </row>
    <row r="48" spans="4:17" ht="21.75" customHeight="1">
      <c r="D48" s="81"/>
      <c r="E48" s="20" t="s">
        <v>696</v>
      </c>
      <c r="F48" s="452"/>
      <c r="G48" s="452"/>
      <c r="H48" s="453"/>
      <c r="I48" s="452"/>
      <c r="J48" s="81"/>
      <c r="K48" s="81"/>
      <c r="L48" s="81"/>
      <c r="M48" s="457">
        <v>0</v>
      </c>
      <c r="N48" s="458"/>
      <c r="O48" s="457">
        <v>0</v>
      </c>
      <c r="P48" s="454"/>
      <c r="Q48" s="452"/>
    </row>
    <row r="49" spans="4:17" ht="21.75" customHeight="1">
      <c r="D49" s="81"/>
      <c r="E49" s="459" t="s">
        <v>697</v>
      </c>
      <c r="F49" s="81"/>
      <c r="G49" s="81"/>
      <c r="H49" s="81"/>
      <c r="I49" s="81"/>
      <c r="J49" s="81"/>
      <c r="K49" s="81"/>
      <c r="L49" s="81"/>
      <c r="M49" s="460">
        <v>-1698</v>
      </c>
      <c r="N49" s="461"/>
      <c r="O49" s="460">
        <v>-353</v>
      </c>
      <c r="P49" s="81"/>
      <c r="Q49" s="462"/>
    </row>
    <row r="50" spans="4:17" ht="21.75" customHeight="1" thickBot="1">
      <c r="D50" s="81"/>
      <c r="E50" s="81" t="s">
        <v>560</v>
      </c>
      <c r="F50" s="81"/>
      <c r="G50" s="81"/>
      <c r="H50" s="81"/>
      <c r="I50" s="81"/>
      <c r="J50" s="81"/>
      <c r="K50" s="81"/>
      <c r="L50" s="81"/>
      <c r="M50" s="463">
        <f>SUM(M47:M49)</f>
        <v>40410</v>
      </c>
      <c r="N50" s="461"/>
      <c r="O50" s="463">
        <f>SUM(O47:O49)</f>
        <v>42108</v>
      </c>
      <c r="P50" s="81"/>
      <c r="Q50" s="462"/>
    </row>
    <row r="51" spans="2:17" ht="5.25" customHeight="1" thickTop="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460"/>
      <c r="N51" s="461"/>
      <c r="O51" s="460"/>
      <c r="P51" s="81"/>
      <c r="Q51" s="462"/>
    </row>
    <row r="52" spans="1:15" s="465" customFormat="1" ht="21.75" customHeight="1">
      <c r="A52" s="464"/>
      <c r="B52" s="20"/>
      <c r="C52" s="53" t="s">
        <v>1223</v>
      </c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</row>
    <row r="53" spans="1:15" s="465" customFormat="1" ht="21.75" customHeight="1">
      <c r="A53" s="464"/>
      <c r="B53" s="20" t="s">
        <v>1224</v>
      </c>
      <c r="C53" s="53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</row>
    <row r="54" spans="1:15" s="465" customFormat="1" ht="21.75" customHeight="1">
      <c r="A54" s="464"/>
      <c r="B54" s="20" t="s">
        <v>1225</v>
      </c>
      <c r="C54" s="53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</row>
    <row r="55" spans="1:15" s="465" customFormat="1" ht="21.75" customHeight="1">
      <c r="A55" s="464"/>
      <c r="B55" s="20" t="s">
        <v>1362</v>
      </c>
      <c r="C55" s="53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</row>
    <row r="56" spans="1:15" s="465" customFormat="1" ht="21.75" customHeight="1">
      <c r="A56" s="464"/>
      <c r="B56" s="20" t="s">
        <v>1226</v>
      </c>
      <c r="C56" s="53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</row>
    <row r="57" spans="1:15" s="465" customFormat="1" ht="21.75" customHeight="1">
      <c r="A57" s="464"/>
      <c r="B57" s="20" t="s">
        <v>702</v>
      </c>
      <c r="C57" s="53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</row>
    <row r="58" spans="3:6" ht="21.75" customHeight="1">
      <c r="C58" s="20" t="s">
        <v>201</v>
      </c>
      <c r="F58" s="26"/>
    </row>
    <row r="59" spans="6:15" ht="21.75" customHeight="1">
      <c r="F59" s="26"/>
      <c r="O59" s="445" t="s">
        <v>488</v>
      </c>
    </row>
    <row r="60" spans="6:15" ht="21.75" customHeight="1">
      <c r="F60" s="26"/>
      <c r="O60" s="445" t="s">
        <v>111</v>
      </c>
    </row>
    <row r="61" spans="6:15" ht="21.75" customHeight="1">
      <c r="F61" s="26"/>
      <c r="K61" s="20" t="s">
        <v>64</v>
      </c>
      <c r="O61" s="446" t="s">
        <v>190</v>
      </c>
    </row>
    <row r="62" spans="4:18" ht="21.75" customHeight="1">
      <c r="D62" s="20" t="s">
        <v>144</v>
      </c>
      <c r="F62" s="26"/>
      <c r="O62" s="447">
        <v>164</v>
      </c>
      <c r="P62" s="80"/>
      <c r="Q62" s="81"/>
      <c r="R62" s="81"/>
    </row>
    <row r="63" spans="4:15" ht="21.75" customHeight="1">
      <c r="D63" s="20" t="s">
        <v>126</v>
      </c>
      <c r="F63" s="26"/>
      <c r="O63" s="448">
        <v>119</v>
      </c>
    </row>
    <row r="64" spans="4:15" ht="21.75" customHeight="1">
      <c r="D64" s="20" t="s">
        <v>202</v>
      </c>
      <c r="F64" s="26"/>
      <c r="O64" s="448">
        <v>2333</v>
      </c>
    </row>
    <row r="65" spans="4:15" ht="21.75" customHeight="1">
      <c r="D65" s="20" t="s">
        <v>192</v>
      </c>
      <c r="F65" s="26"/>
      <c r="O65" s="448">
        <v>15</v>
      </c>
    </row>
    <row r="66" spans="4:15" ht="21.75" customHeight="1">
      <c r="D66" s="20" t="s">
        <v>176</v>
      </c>
      <c r="F66" s="26"/>
      <c r="O66" s="448">
        <v>233</v>
      </c>
    </row>
    <row r="67" spans="4:15" ht="21.75" customHeight="1">
      <c r="D67" s="20" t="s">
        <v>203</v>
      </c>
      <c r="F67" s="26"/>
      <c r="O67" s="448">
        <v>935</v>
      </c>
    </row>
    <row r="68" spans="4:15" ht="21.75" customHeight="1">
      <c r="D68" s="20" t="s">
        <v>204</v>
      </c>
      <c r="F68" s="26"/>
      <c r="O68" s="448">
        <v>75</v>
      </c>
    </row>
    <row r="69" spans="4:15" ht="21.75" customHeight="1">
      <c r="D69" s="20" t="s">
        <v>140</v>
      </c>
      <c r="F69" s="26"/>
      <c r="O69" s="448">
        <v>-22</v>
      </c>
    </row>
    <row r="70" spans="4:15" ht="21.75" customHeight="1">
      <c r="D70" s="20" t="s">
        <v>196</v>
      </c>
      <c r="F70" s="26"/>
      <c r="O70" s="448">
        <v>-1</v>
      </c>
    </row>
    <row r="71" spans="4:15" ht="21.75" customHeight="1">
      <c r="D71" s="20" t="s">
        <v>142</v>
      </c>
      <c r="F71" s="26"/>
      <c r="O71" s="449">
        <v>-58</v>
      </c>
    </row>
    <row r="72" spans="4:15" ht="21.75" customHeight="1">
      <c r="D72" s="20" t="s">
        <v>198</v>
      </c>
      <c r="F72" s="26"/>
      <c r="N72" s="330"/>
      <c r="O72" s="448">
        <f>SUM(O62:O71)</f>
        <v>3793</v>
      </c>
    </row>
    <row r="73" spans="6:15" ht="3" customHeight="1">
      <c r="F73" s="26"/>
      <c r="N73" s="330"/>
      <c r="O73" s="448"/>
    </row>
    <row r="74" spans="1:15" s="26" customFormat="1" ht="19.5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</row>
    <row r="75" spans="2:15" s="26" customFormat="1" ht="19.5" customHeight="1">
      <c r="B75" s="107" t="s">
        <v>1575</v>
      </c>
      <c r="C75" s="20"/>
      <c r="D75" s="20"/>
      <c r="E75" s="20"/>
      <c r="F75" s="20"/>
      <c r="G75" s="20"/>
      <c r="H75" s="20"/>
      <c r="J75" s="20"/>
      <c r="L75" s="20"/>
      <c r="N75" s="20"/>
      <c r="O75" s="20"/>
    </row>
    <row r="76" spans="15:16" ht="17.25" customHeight="1">
      <c r="O76" s="481" t="s">
        <v>1316</v>
      </c>
      <c r="P76" s="26"/>
    </row>
    <row r="77" spans="1:15" ht="22.5" customHeight="1">
      <c r="A77" s="275" t="s">
        <v>620</v>
      </c>
      <c r="F77" s="26"/>
      <c r="G77" s="442"/>
      <c r="H77" s="442"/>
      <c r="I77" s="442"/>
      <c r="J77" s="442"/>
      <c r="K77" s="442"/>
      <c r="L77" s="442"/>
      <c r="M77" s="81"/>
      <c r="N77" s="442"/>
      <c r="O77" s="442"/>
    </row>
    <row r="79" spans="1:20" ht="21.75" customHeight="1">
      <c r="A79" s="128" t="s">
        <v>216</v>
      </c>
      <c r="B79" s="149" t="s">
        <v>1363</v>
      </c>
      <c r="C79" s="149"/>
      <c r="T79" s="26"/>
    </row>
    <row r="80" spans="3:16" ht="21.75" customHeight="1">
      <c r="C80" s="317" t="s">
        <v>1361</v>
      </c>
      <c r="P80" s="26"/>
    </row>
    <row r="81" spans="6:15" ht="21.75" customHeight="1">
      <c r="F81" s="26"/>
      <c r="O81" s="445" t="s">
        <v>488</v>
      </c>
    </row>
    <row r="82" spans="6:15" ht="21.75" customHeight="1">
      <c r="F82" s="26"/>
      <c r="O82" s="445" t="s">
        <v>111</v>
      </c>
    </row>
    <row r="83" spans="6:15" ht="21.75" customHeight="1">
      <c r="F83" s="26"/>
      <c r="K83" s="20" t="s">
        <v>64</v>
      </c>
      <c r="O83" s="446" t="s">
        <v>190</v>
      </c>
    </row>
    <row r="84" spans="4:15" ht="21.75" customHeight="1">
      <c r="D84" s="20" t="s">
        <v>698</v>
      </c>
      <c r="F84" s="26"/>
      <c r="N84" s="324"/>
      <c r="O84" s="91"/>
    </row>
    <row r="85" spans="5:15" ht="21.75" customHeight="1">
      <c r="E85" s="20" t="s">
        <v>205</v>
      </c>
      <c r="F85" s="26"/>
      <c r="N85" s="324"/>
      <c r="O85" s="449">
        <v>-993</v>
      </c>
    </row>
    <row r="86" spans="4:15" ht="21.75" customHeight="1">
      <c r="D86" s="20" t="s">
        <v>199</v>
      </c>
      <c r="F86" s="26"/>
      <c r="N86" s="324"/>
      <c r="O86" s="448">
        <f>SUM(O72:O85)</f>
        <v>2800</v>
      </c>
    </row>
    <row r="87" spans="4:15" ht="21.75" customHeight="1">
      <c r="D87" s="20" t="s">
        <v>695</v>
      </c>
      <c r="F87" s="26"/>
      <c r="N87" s="330"/>
      <c r="O87" s="449">
        <v>-164</v>
      </c>
    </row>
    <row r="88" spans="4:15" ht="21.75" customHeight="1" thickBot="1">
      <c r="D88" s="20" t="s">
        <v>200</v>
      </c>
      <c r="F88" s="26"/>
      <c r="N88" s="330"/>
      <c r="O88" s="450">
        <f>SUM(O86:O87)</f>
        <v>2636</v>
      </c>
    </row>
    <row r="89" spans="6:15" ht="4.5" customHeight="1" thickTop="1">
      <c r="F89" s="26"/>
      <c r="N89" s="330"/>
      <c r="O89" s="448"/>
    </row>
    <row r="90" spans="3:6" ht="21.75" customHeight="1">
      <c r="C90" s="317" t="s">
        <v>206</v>
      </c>
      <c r="F90" s="26"/>
    </row>
    <row r="91" spans="3:6" ht="21.75" customHeight="1">
      <c r="C91" s="20" t="s">
        <v>1227</v>
      </c>
      <c r="F91" s="26"/>
    </row>
    <row r="92" spans="2:6" ht="21.75" customHeight="1">
      <c r="B92" s="20" t="s">
        <v>1228</v>
      </c>
      <c r="C92" s="53"/>
      <c r="F92" s="26"/>
    </row>
    <row r="93" spans="2:6" ht="21.75" customHeight="1">
      <c r="B93" s="20" t="s">
        <v>1230</v>
      </c>
      <c r="C93" s="53"/>
      <c r="F93" s="26"/>
    </row>
    <row r="94" spans="2:6" ht="21.75" customHeight="1">
      <c r="B94" s="20" t="s">
        <v>1229</v>
      </c>
      <c r="C94" s="53"/>
      <c r="F94" s="26"/>
    </row>
    <row r="95" spans="3:6" ht="21.75" customHeight="1">
      <c r="C95" s="53" t="s">
        <v>1232</v>
      </c>
      <c r="F95" s="26"/>
    </row>
    <row r="96" spans="2:6" ht="21.75" customHeight="1">
      <c r="B96" s="20" t="s">
        <v>1231</v>
      </c>
      <c r="C96" s="53"/>
      <c r="F96" s="26"/>
    </row>
    <row r="97" spans="3:6" ht="21.75" customHeight="1">
      <c r="C97" s="53" t="s">
        <v>1233</v>
      </c>
      <c r="F97" s="26"/>
    </row>
    <row r="98" spans="2:6" ht="21.75" customHeight="1">
      <c r="B98" s="20" t="s">
        <v>1234</v>
      </c>
      <c r="C98" s="53"/>
      <c r="F98" s="26"/>
    </row>
    <row r="99" spans="2:6" ht="21.75" customHeight="1">
      <c r="B99" s="20" t="s">
        <v>1364</v>
      </c>
      <c r="C99" s="53"/>
      <c r="F99" s="26"/>
    </row>
    <row r="100" spans="2:6" ht="21.75" customHeight="1">
      <c r="B100" s="20" t="s">
        <v>1235</v>
      </c>
      <c r="C100" s="53"/>
      <c r="F100" s="26"/>
    </row>
    <row r="101" spans="2:6" ht="21.75" customHeight="1">
      <c r="B101" s="20" t="s">
        <v>1237</v>
      </c>
      <c r="C101" s="53"/>
      <c r="F101" s="26"/>
    </row>
    <row r="102" spans="2:6" ht="21.75" customHeight="1">
      <c r="B102" s="20" t="s">
        <v>1236</v>
      </c>
      <c r="C102" s="53"/>
      <c r="F102" s="26"/>
    </row>
    <row r="103" spans="1:3" s="465" customFormat="1" ht="21.75" customHeight="1">
      <c r="A103" s="464"/>
      <c r="B103" s="20"/>
      <c r="C103" s="53" t="s">
        <v>1238</v>
      </c>
    </row>
    <row r="104" spans="1:3" s="465" customFormat="1" ht="21.75" customHeight="1">
      <c r="A104" s="464"/>
      <c r="B104" s="20" t="s">
        <v>1239</v>
      </c>
      <c r="C104" s="53"/>
    </row>
    <row r="105" spans="1:15" s="465" customFormat="1" ht="21.75" customHeight="1">
      <c r="A105" s="464"/>
      <c r="B105" s="20" t="s">
        <v>1240</v>
      </c>
      <c r="C105" s="53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</row>
    <row r="106" spans="1:15" s="465" customFormat="1" ht="21.75" customHeight="1">
      <c r="A106" s="464"/>
      <c r="B106" s="20" t="s">
        <v>1241</v>
      </c>
      <c r="C106" s="53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</row>
    <row r="107" spans="1:15" s="465" customFormat="1" ht="21.75" customHeight="1">
      <c r="A107" s="464"/>
      <c r="B107" s="20" t="s">
        <v>1242</v>
      </c>
      <c r="C107" s="53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</row>
    <row r="108" spans="1:15" s="465" customFormat="1" ht="21.75" customHeight="1">
      <c r="A108" s="464"/>
      <c r="B108" s="20" t="s">
        <v>1365</v>
      </c>
      <c r="C108" s="53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</row>
    <row r="109" spans="1:15" s="465" customFormat="1" ht="21.75" customHeight="1">
      <c r="A109" s="464"/>
      <c r="B109" s="20" t="s">
        <v>1243</v>
      </c>
      <c r="C109" s="53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</row>
    <row r="110" ht="11.25" customHeight="1">
      <c r="F110" s="26"/>
    </row>
    <row r="111" spans="1:15" s="26" customFormat="1" ht="19.5" customHeight="1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</row>
    <row r="112" spans="1:15" s="26" customFormat="1" ht="13.5" customHeight="1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</row>
    <row r="113" spans="2:15" s="26" customFormat="1" ht="20.25" customHeight="1">
      <c r="B113" s="107" t="s">
        <v>1575</v>
      </c>
      <c r="C113" s="20"/>
      <c r="D113" s="20"/>
      <c r="E113" s="20"/>
      <c r="F113" s="20"/>
      <c r="G113" s="20"/>
      <c r="H113" s="20"/>
      <c r="J113" s="20"/>
      <c r="L113" s="20"/>
      <c r="N113" s="20"/>
      <c r="O113" s="20"/>
    </row>
    <row r="114" spans="15:16" ht="12.75" customHeight="1">
      <c r="O114" s="481"/>
      <c r="P114" s="26"/>
    </row>
    <row r="115" spans="1:15" s="26" customFormat="1" ht="21.75" customHeight="1">
      <c r="A115" s="20"/>
      <c r="B115" s="20"/>
      <c r="C115" s="20"/>
      <c r="D115" s="20"/>
      <c r="E115" s="20"/>
      <c r="G115" s="20"/>
      <c r="I115" s="20"/>
      <c r="K115" s="20"/>
      <c r="M115" s="93"/>
      <c r="N115" s="93"/>
      <c r="O115" s="18" t="s">
        <v>1315</v>
      </c>
    </row>
    <row r="116" spans="1:15" ht="21.75" customHeight="1">
      <c r="A116" s="275" t="s">
        <v>620</v>
      </c>
      <c r="F116" s="26"/>
      <c r="G116" s="442"/>
      <c r="H116" s="442"/>
      <c r="I116" s="442"/>
      <c r="J116" s="442"/>
      <c r="K116" s="442"/>
      <c r="L116" s="442"/>
      <c r="M116" s="81"/>
      <c r="N116" s="442"/>
      <c r="O116" s="442"/>
    </row>
    <row r="117" ht="6" customHeight="1"/>
    <row r="118" spans="1:20" ht="21.75" customHeight="1">
      <c r="A118" s="128" t="s">
        <v>216</v>
      </c>
      <c r="B118" s="149" t="s">
        <v>1363</v>
      </c>
      <c r="C118" s="149"/>
      <c r="T118" s="26"/>
    </row>
    <row r="119" spans="3:6" ht="21.75" customHeight="1">
      <c r="C119" s="317" t="s">
        <v>1555</v>
      </c>
      <c r="F119" s="26"/>
    </row>
    <row r="120" spans="3:6" ht="21" customHeight="1">
      <c r="C120" s="20" t="s">
        <v>207</v>
      </c>
      <c r="F120" s="26"/>
    </row>
    <row r="121" spans="6:15" ht="21" customHeight="1">
      <c r="F121" s="26"/>
      <c r="M121" s="26"/>
      <c r="N121" s="26"/>
      <c r="O121" s="445" t="s">
        <v>488</v>
      </c>
    </row>
    <row r="122" spans="6:15" ht="21" customHeight="1">
      <c r="F122" s="26"/>
      <c r="M122" s="26"/>
      <c r="N122" s="26"/>
      <c r="O122" s="445" t="s">
        <v>111</v>
      </c>
    </row>
    <row r="123" spans="6:15" ht="21" customHeight="1">
      <c r="F123" s="26"/>
      <c r="M123" s="92"/>
      <c r="N123" s="92"/>
      <c r="O123" s="446" t="s">
        <v>190</v>
      </c>
    </row>
    <row r="124" spans="4:15" ht="21" customHeight="1">
      <c r="D124" s="20" t="s">
        <v>144</v>
      </c>
      <c r="F124" s="26"/>
      <c r="M124" s="330"/>
      <c r="N124" s="330"/>
      <c r="O124" s="447">
        <v>205</v>
      </c>
    </row>
    <row r="125" spans="4:15" ht="21" customHeight="1">
      <c r="D125" s="20" t="s">
        <v>468</v>
      </c>
      <c r="F125" s="26"/>
      <c r="M125" s="330"/>
      <c r="N125" s="330"/>
      <c r="O125" s="448">
        <v>16962</v>
      </c>
    </row>
    <row r="126" spans="4:15" ht="21" customHeight="1">
      <c r="D126" s="20" t="s">
        <v>192</v>
      </c>
      <c r="F126" s="26"/>
      <c r="M126" s="330"/>
      <c r="N126" s="330"/>
      <c r="O126" s="448">
        <v>2704</v>
      </c>
    </row>
    <row r="127" spans="4:15" ht="21" customHeight="1">
      <c r="D127" s="20" t="s">
        <v>33</v>
      </c>
      <c r="F127" s="26"/>
      <c r="M127" s="330"/>
      <c r="N127" s="330"/>
      <c r="O127" s="448">
        <v>41666</v>
      </c>
    </row>
    <row r="128" spans="4:15" ht="21" customHeight="1">
      <c r="D128" s="20" t="s">
        <v>204</v>
      </c>
      <c r="F128" s="26"/>
      <c r="M128" s="330"/>
      <c r="N128" s="330"/>
      <c r="O128" s="448">
        <v>1</v>
      </c>
    </row>
    <row r="129" spans="4:15" ht="21" customHeight="1">
      <c r="D129" s="20" t="s">
        <v>140</v>
      </c>
      <c r="F129" s="26"/>
      <c r="M129" s="330"/>
      <c r="N129" s="330"/>
      <c r="O129" s="448">
        <v>-195</v>
      </c>
    </row>
    <row r="130" spans="4:15" ht="21" customHeight="1">
      <c r="D130" s="20" t="s">
        <v>208</v>
      </c>
      <c r="F130" s="26"/>
      <c r="M130" s="330"/>
      <c r="N130" s="330"/>
      <c r="O130" s="448">
        <v>-6741</v>
      </c>
    </row>
    <row r="131" spans="4:15" ht="21" customHeight="1">
      <c r="D131" s="20" t="s">
        <v>209</v>
      </c>
      <c r="F131" s="26"/>
      <c r="M131" s="330"/>
      <c r="N131" s="330"/>
      <c r="O131" s="448">
        <v>-26534</v>
      </c>
    </row>
    <row r="132" spans="4:15" ht="21" customHeight="1">
      <c r="D132" s="20" t="s">
        <v>210</v>
      </c>
      <c r="F132" s="26"/>
      <c r="M132" s="330"/>
      <c r="N132" s="330"/>
      <c r="O132" s="448">
        <v>-3075</v>
      </c>
    </row>
    <row r="133" spans="4:15" ht="21" customHeight="1">
      <c r="D133" s="20" t="s">
        <v>196</v>
      </c>
      <c r="F133" s="26"/>
      <c r="M133" s="330"/>
      <c r="N133" s="330"/>
      <c r="O133" s="449">
        <v>-1</v>
      </c>
    </row>
    <row r="134" spans="4:15" ht="21" customHeight="1">
      <c r="D134" s="20" t="s">
        <v>211</v>
      </c>
      <c r="F134" s="26"/>
      <c r="M134" s="330"/>
      <c r="N134" s="330"/>
      <c r="O134" s="447">
        <f>SUM(O124:O133)</f>
        <v>24992</v>
      </c>
    </row>
    <row r="135" spans="4:15" ht="21" customHeight="1">
      <c r="D135" s="20" t="s">
        <v>699</v>
      </c>
      <c r="F135" s="26"/>
      <c r="M135" s="330"/>
      <c r="N135" s="330"/>
      <c r="O135" s="448"/>
    </row>
    <row r="136" spans="5:15" ht="21" customHeight="1">
      <c r="E136" s="20" t="s">
        <v>205</v>
      </c>
      <c r="F136" s="26"/>
      <c r="M136" s="330"/>
      <c r="N136" s="330"/>
      <c r="O136" s="448">
        <v>47938</v>
      </c>
    </row>
    <row r="137" spans="4:15" ht="21" customHeight="1">
      <c r="D137" s="20" t="s">
        <v>199</v>
      </c>
      <c r="F137" s="26"/>
      <c r="M137" s="330"/>
      <c r="N137" s="330"/>
      <c r="O137" s="447">
        <f>SUM(O134:O136)</f>
        <v>72930</v>
      </c>
    </row>
    <row r="138" spans="4:15" ht="21" customHeight="1">
      <c r="D138" s="20" t="s">
        <v>695</v>
      </c>
      <c r="F138" s="26"/>
      <c r="M138" s="330"/>
      <c r="N138" s="330"/>
      <c r="O138" s="449">
        <v>-210</v>
      </c>
    </row>
    <row r="139" spans="4:15" ht="21" customHeight="1" thickBot="1">
      <c r="D139" s="20" t="s">
        <v>200</v>
      </c>
      <c r="F139" s="26"/>
      <c r="M139" s="330"/>
      <c r="N139" s="330"/>
      <c r="O139" s="450">
        <f>SUM(O137:O138)</f>
        <v>72720</v>
      </c>
    </row>
    <row r="140" spans="6:15" ht="3.75" customHeight="1" thickTop="1">
      <c r="F140" s="26"/>
      <c r="M140" s="324"/>
      <c r="N140" s="324"/>
      <c r="O140" s="330"/>
    </row>
    <row r="141" spans="3:6" ht="21" customHeight="1">
      <c r="C141" s="20" t="s">
        <v>1244</v>
      </c>
      <c r="F141" s="26"/>
    </row>
    <row r="142" spans="2:6" ht="21" customHeight="1">
      <c r="B142" s="20" t="s">
        <v>703</v>
      </c>
      <c r="F142" s="26"/>
    </row>
    <row r="143" spans="6:15" ht="3.75" customHeight="1">
      <c r="F143" s="26"/>
      <c r="M143" s="324"/>
      <c r="N143" s="324"/>
      <c r="O143" s="330"/>
    </row>
    <row r="144" spans="3:6" ht="21" customHeight="1">
      <c r="C144" s="62" t="s">
        <v>212</v>
      </c>
      <c r="F144" s="26"/>
    </row>
    <row r="145" spans="3:6" ht="21" customHeight="1">
      <c r="C145" s="53" t="s">
        <v>1467</v>
      </c>
      <c r="F145" s="26"/>
    </row>
    <row r="146" spans="2:6" ht="21" customHeight="1">
      <c r="B146" s="20" t="s">
        <v>1468</v>
      </c>
      <c r="C146" s="53"/>
      <c r="F146" s="26"/>
    </row>
    <row r="147" spans="2:6" ht="21" customHeight="1">
      <c r="B147" s="20" t="s">
        <v>1245</v>
      </c>
      <c r="C147" s="53"/>
      <c r="F147" s="26"/>
    </row>
    <row r="148" spans="2:6" ht="21" customHeight="1">
      <c r="B148" s="20" t="s">
        <v>704</v>
      </c>
      <c r="C148" s="53"/>
      <c r="F148" s="26"/>
    </row>
    <row r="149" spans="3:6" ht="21" customHeight="1">
      <c r="C149" s="53" t="s">
        <v>1248</v>
      </c>
      <c r="F149" s="26"/>
    </row>
    <row r="150" spans="2:6" ht="21" customHeight="1">
      <c r="B150" s="20" t="s">
        <v>1247</v>
      </c>
      <c r="C150" s="53"/>
      <c r="F150" s="26"/>
    </row>
    <row r="151" spans="2:6" ht="21" customHeight="1">
      <c r="B151" s="20" t="s">
        <v>1246</v>
      </c>
      <c r="C151" s="53"/>
      <c r="F151" s="26"/>
    </row>
    <row r="152" spans="2:6" ht="21" customHeight="1">
      <c r="B152" s="20" t="s">
        <v>705</v>
      </c>
      <c r="C152" s="53"/>
      <c r="F152" s="26"/>
    </row>
    <row r="153" spans="2:6" ht="21" customHeight="1">
      <c r="B153" s="20" t="s">
        <v>706</v>
      </c>
      <c r="C153" s="53"/>
      <c r="F153" s="26"/>
    </row>
    <row r="154" ht="2.25" customHeight="1">
      <c r="F154" s="26"/>
    </row>
    <row r="155" spans="1:15" s="26" customFormat="1" ht="18.75" customHeight="1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</row>
    <row r="156" spans="2:15" s="26" customFormat="1" ht="18.75" customHeight="1">
      <c r="B156" s="107" t="s">
        <v>1575</v>
      </c>
      <c r="C156" s="20"/>
      <c r="D156" s="20"/>
      <c r="E156" s="20"/>
      <c r="F156" s="20"/>
      <c r="G156" s="20"/>
      <c r="H156" s="20"/>
      <c r="J156" s="20"/>
      <c r="L156" s="20"/>
      <c r="N156" s="20"/>
      <c r="O156" s="20"/>
    </row>
    <row r="157" spans="15:16" ht="3" customHeight="1">
      <c r="O157" s="481"/>
      <c r="P157" s="26"/>
    </row>
    <row r="158" spans="1:15" s="26" customFormat="1" ht="18" customHeight="1">
      <c r="A158" s="20"/>
      <c r="B158" s="20"/>
      <c r="C158" s="20"/>
      <c r="D158" s="20"/>
      <c r="E158" s="20"/>
      <c r="G158" s="20"/>
      <c r="I158" s="20"/>
      <c r="K158" s="20"/>
      <c r="M158" s="93"/>
      <c r="N158" s="93"/>
      <c r="O158" s="18" t="s">
        <v>1314</v>
      </c>
    </row>
    <row r="159" spans="1:15" ht="21.75" customHeight="1">
      <c r="A159" s="275" t="s">
        <v>620</v>
      </c>
      <c r="F159" s="26"/>
      <c r="G159" s="442"/>
      <c r="H159" s="442"/>
      <c r="I159" s="442"/>
      <c r="J159" s="442"/>
      <c r="K159" s="442"/>
      <c r="L159" s="442"/>
      <c r="M159" s="81"/>
      <c r="N159" s="442"/>
      <c r="O159" s="442"/>
    </row>
    <row r="160" ht="15" customHeight="1"/>
    <row r="161" spans="1:20" ht="21.75" customHeight="1">
      <c r="A161" s="128" t="s">
        <v>216</v>
      </c>
      <c r="B161" s="149" t="s">
        <v>1378</v>
      </c>
      <c r="C161" s="149"/>
      <c r="T161" s="26"/>
    </row>
    <row r="162" spans="3:6" ht="21.75" customHeight="1">
      <c r="C162" s="62" t="s">
        <v>1379</v>
      </c>
      <c r="F162" s="26"/>
    </row>
    <row r="163" spans="1:6" ht="21.75" customHeight="1">
      <c r="A163" s="1055"/>
      <c r="B163" s="23"/>
      <c r="C163" s="1066" t="s">
        <v>1371</v>
      </c>
      <c r="E163" s="23"/>
      <c r="F163" s="26"/>
    </row>
    <row r="164" spans="1:6" ht="21.75" customHeight="1">
      <c r="A164" s="1055"/>
      <c r="B164" s="1066" t="s">
        <v>1368</v>
      </c>
      <c r="C164" s="23"/>
      <c r="D164" s="1066"/>
      <c r="E164" s="23"/>
      <c r="F164" s="26"/>
    </row>
    <row r="165" spans="1:6" ht="21.75" customHeight="1">
      <c r="A165" s="1055"/>
      <c r="B165" s="477" t="s">
        <v>1370</v>
      </c>
      <c r="C165" s="23"/>
      <c r="D165" s="1066"/>
      <c r="E165" s="23"/>
      <c r="F165" s="26"/>
    </row>
    <row r="166" spans="1:6" ht="21.75" customHeight="1">
      <c r="A166" s="1055"/>
      <c r="B166" s="1067" t="s">
        <v>1372</v>
      </c>
      <c r="C166" s="23"/>
      <c r="D166" s="1066"/>
      <c r="E166" s="23"/>
      <c r="F166" s="26"/>
    </row>
    <row r="167" spans="1:6" ht="21.75" customHeight="1">
      <c r="A167" s="23"/>
      <c r="B167" s="23" t="s">
        <v>1369</v>
      </c>
      <c r="C167" s="23"/>
      <c r="D167" s="23"/>
      <c r="E167" s="23"/>
      <c r="F167" s="26"/>
    </row>
    <row r="168" spans="1:6" ht="21.75" customHeight="1">
      <c r="A168" s="1055"/>
      <c r="B168" s="477"/>
      <c r="C168" s="1066" t="s">
        <v>1366</v>
      </c>
      <c r="E168" s="23"/>
      <c r="F168" s="26"/>
    </row>
    <row r="169" spans="1:6" ht="21.75" customHeight="1">
      <c r="A169" s="1055"/>
      <c r="B169" s="477" t="s">
        <v>1367</v>
      </c>
      <c r="C169" s="23"/>
      <c r="D169" s="1066"/>
      <c r="E169" s="23"/>
      <c r="F169" s="26"/>
    </row>
    <row r="170" spans="3:6" ht="21.75" customHeight="1">
      <c r="C170" s="62" t="s">
        <v>215</v>
      </c>
      <c r="F170" s="26"/>
    </row>
    <row r="171" spans="3:6" ht="21.75" customHeight="1">
      <c r="C171" s="20" t="s">
        <v>1249</v>
      </c>
      <c r="F171" s="26"/>
    </row>
    <row r="172" spans="2:6" ht="21.75" customHeight="1">
      <c r="B172" s="20" t="s">
        <v>1250</v>
      </c>
      <c r="F172" s="26"/>
    </row>
    <row r="173" spans="2:6" ht="21.75" customHeight="1">
      <c r="B173" s="20" t="s">
        <v>1251</v>
      </c>
      <c r="F173" s="26"/>
    </row>
    <row r="174" spans="2:6" ht="21.75" customHeight="1">
      <c r="B174" s="20" t="s">
        <v>707</v>
      </c>
      <c r="C174" s="53"/>
      <c r="F174" s="26"/>
    </row>
    <row r="175" spans="1:6" ht="21.75" customHeight="1">
      <c r="A175" s="877"/>
      <c r="B175" s="23"/>
      <c r="C175" s="1068" t="s">
        <v>1373</v>
      </c>
      <c r="D175" s="877"/>
      <c r="F175" s="26"/>
    </row>
    <row r="176" spans="1:6" ht="21.75" customHeight="1">
      <c r="A176" s="877"/>
      <c r="B176" s="1066"/>
      <c r="C176" s="1066" t="s">
        <v>1374</v>
      </c>
      <c r="F176" s="26"/>
    </row>
    <row r="177" spans="2:6" ht="21.75" customHeight="1">
      <c r="B177" s="1066" t="s">
        <v>1375</v>
      </c>
      <c r="C177" s="1066"/>
      <c r="D177" s="840"/>
      <c r="F177" s="26"/>
    </row>
    <row r="178" spans="2:6" ht="21.75" customHeight="1">
      <c r="B178" s="1066" t="s">
        <v>1377</v>
      </c>
      <c r="C178" s="1066"/>
      <c r="D178" s="982"/>
      <c r="F178" s="26"/>
    </row>
    <row r="179" spans="2:6" ht="21.75" customHeight="1">
      <c r="B179" s="20" t="s">
        <v>1376</v>
      </c>
      <c r="C179" s="53"/>
      <c r="F179" s="26"/>
    </row>
    <row r="180" spans="2:17" ht="21.75" customHeight="1">
      <c r="B180" s="81"/>
      <c r="C180" s="81" t="s">
        <v>1252</v>
      </c>
      <c r="D180" s="81"/>
      <c r="E180" s="81"/>
      <c r="F180" s="81"/>
      <c r="G180" s="81"/>
      <c r="H180" s="81"/>
      <c r="I180" s="81"/>
      <c r="J180" s="81"/>
      <c r="K180" s="81"/>
      <c r="L180" s="81"/>
      <c r="M180" s="460"/>
      <c r="N180" s="461"/>
      <c r="O180" s="460"/>
      <c r="P180" s="81"/>
      <c r="Q180" s="462"/>
    </row>
    <row r="181" spans="2:17" ht="21.75" customHeight="1">
      <c r="B181" s="81" t="s">
        <v>1253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460"/>
      <c r="N181" s="461"/>
      <c r="O181" s="460"/>
      <c r="P181" s="81"/>
      <c r="Q181" s="462"/>
    </row>
    <row r="182" spans="2:17" ht="21.75" customHeight="1">
      <c r="B182" s="81" t="s">
        <v>708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460"/>
      <c r="N182" s="461"/>
      <c r="O182" s="460"/>
      <c r="P182" s="81"/>
      <c r="Q182" s="462"/>
    </row>
    <row r="183" spans="2:17" ht="21.75" customHeight="1">
      <c r="B183" s="81"/>
      <c r="C183" s="81"/>
      <c r="D183" s="81"/>
      <c r="E183" s="81"/>
      <c r="F183" s="452"/>
      <c r="G183" s="452"/>
      <c r="H183" s="453"/>
      <c r="I183" s="452"/>
      <c r="J183" s="81"/>
      <c r="K183" s="81"/>
      <c r="L183" s="81"/>
      <c r="M183" s="479" t="s">
        <v>488</v>
      </c>
      <c r="N183" s="479"/>
      <c r="O183" s="479"/>
      <c r="P183" s="454"/>
      <c r="Q183" s="452"/>
    </row>
    <row r="184" spans="2:17" ht="21.75" customHeight="1">
      <c r="B184" s="81"/>
      <c r="C184" s="81"/>
      <c r="D184" s="80"/>
      <c r="E184" s="80"/>
      <c r="F184" s="80"/>
      <c r="G184" s="80"/>
      <c r="H184" s="80"/>
      <c r="I184" s="80"/>
      <c r="J184" s="80"/>
      <c r="K184" s="81"/>
      <c r="L184" s="81"/>
      <c r="M184" s="480" t="s">
        <v>111</v>
      </c>
      <c r="N184" s="480"/>
      <c r="O184" s="480"/>
      <c r="P184" s="454"/>
      <c r="Q184" s="452"/>
    </row>
    <row r="185" spans="2:17" ht="21.75" customHeight="1">
      <c r="B185" s="81"/>
      <c r="C185" s="81"/>
      <c r="D185" s="80"/>
      <c r="E185" s="80"/>
      <c r="F185" s="80"/>
      <c r="G185" s="80"/>
      <c r="H185" s="80"/>
      <c r="I185" s="80"/>
      <c r="J185" s="80"/>
      <c r="K185" s="81"/>
      <c r="L185" s="81"/>
      <c r="M185" s="455" t="s">
        <v>609</v>
      </c>
      <c r="N185" s="80"/>
      <c r="O185" s="455" t="s">
        <v>113</v>
      </c>
      <c r="P185" s="454"/>
      <c r="Q185" s="452"/>
    </row>
    <row r="186" spans="3:17" ht="21.75" customHeight="1">
      <c r="C186" s="81" t="s">
        <v>570</v>
      </c>
      <c r="D186" s="81"/>
      <c r="E186" s="81"/>
      <c r="G186" s="452"/>
      <c r="H186" s="453"/>
      <c r="I186" s="452"/>
      <c r="J186" s="81"/>
      <c r="K186" s="81"/>
      <c r="L186" s="81"/>
      <c r="M186" s="81"/>
      <c r="N186" s="81"/>
      <c r="O186" s="81"/>
      <c r="P186" s="454"/>
      <c r="Q186" s="452"/>
    </row>
    <row r="187" spans="3:17" ht="21.75" customHeight="1">
      <c r="C187" s="81"/>
      <c r="D187" s="81" t="s">
        <v>561</v>
      </c>
      <c r="E187" s="81"/>
      <c r="G187" s="452"/>
      <c r="H187" s="453"/>
      <c r="I187" s="452"/>
      <c r="J187" s="81"/>
      <c r="K187" s="81"/>
      <c r="L187" s="81"/>
      <c r="M187" s="457">
        <v>-993</v>
      </c>
      <c r="N187" s="458"/>
      <c r="O187" s="457">
        <v>-993</v>
      </c>
      <c r="P187" s="454"/>
      <c r="Q187" s="452"/>
    </row>
    <row r="188" spans="3:17" ht="21.75" customHeight="1">
      <c r="C188" s="81"/>
      <c r="D188" s="81" t="s">
        <v>562</v>
      </c>
      <c r="E188" s="81"/>
      <c r="G188" s="452"/>
      <c r="H188" s="453"/>
      <c r="I188" s="452"/>
      <c r="J188" s="81"/>
      <c r="K188" s="81"/>
      <c r="L188" s="81"/>
      <c r="M188" s="457">
        <v>47938</v>
      </c>
      <c r="N188" s="458"/>
      <c r="O188" s="457">
        <v>47938</v>
      </c>
      <c r="P188" s="454"/>
      <c r="Q188" s="452"/>
    </row>
    <row r="189" spans="3:17" ht="21.75" customHeight="1" thickBot="1">
      <c r="C189" s="81"/>
      <c r="D189" s="81"/>
      <c r="E189" s="81" t="s">
        <v>563</v>
      </c>
      <c r="G189" s="81"/>
      <c r="H189" s="81"/>
      <c r="I189" s="81"/>
      <c r="J189" s="81"/>
      <c r="K189" s="81"/>
      <c r="L189" s="81"/>
      <c r="M189" s="463">
        <f>SUM(M187:M188)</f>
        <v>46945</v>
      </c>
      <c r="N189" s="461"/>
      <c r="O189" s="463">
        <f>SUM(O187:O188)</f>
        <v>46945</v>
      </c>
      <c r="P189" s="81"/>
      <c r="Q189" s="462"/>
    </row>
    <row r="190" spans="2:17" ht="11.25" customHeight="1" thickTop="1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460"/>
      <c r="N190" s="461"/>
      <c r="O190" s="460"/>
      <c r="P190" s="81"/>
      <c r="Q190" s="462"/>
    </row>
    <row r="191" spans="1:20" s="81" customFormat="1" ht="21.75" customHeight="1">
      <c r="A191" s="466" t="s">
        <v>217</v>
      </c>
      <c r="B191" s="467" t="s">
        <v>32</v>
      </c>
      <c r="C191" s="468"/>
      <c r="E191" s="468"/>
      <c r="F191" s="269"/>
      <c r="G191" s="469"/>
      <c r="H191" s="470"/>
      <c r="I191" s="470"/>
      <c r="J191" s="470"/>
      <c r="K191" s="470"/>
      <c r="L191" s="470"/>
      <c r="M191" s="470"/>
      <c r="N191" s="471"/>
      <c r="O191" s="80"/>
      <c r="P191" s="472"/>
      <c r="Q191" s="472"/>
      <c r="R191" s="473"/>
      <c r="S191" s="474"/>
      <c r="T191" s="475"/>
    </row>
    <row r="192" spans="1:20" s="81" customFormat="1" ht="21.75" customHeight="1">
      <c r="A192" s="476"/>
      <c r="B192" s="468"/>
      <c r="C192" s="477" t="s">
        <v>1470</v>
      </c>
      <c r="E192" s="468"/>
      <c r="F192" s="269"/>
      <c r="G192" s="469"/>
      <c r="H192" s="470"/>
      <c r="I192" s="470"/>
      <c r="J192" s="470"/>
      <c r="K192" s="470"/>
      <c r="L192" s="470"/>
      <c r="M192" s="470"/>
      <c r="N192" s="471"/>
      <c r="O192" s="80"/>
      <c r="P192" s="472"/>
      <c r="Q192" s="472"/>
      <c r="R192" s="473"/>
      <c r="S192" s="474"/>
      <c r="T192" s="475"/>
    </row>
    <row r="193" spans="1:20" s="81" customFormat="1" ht="21.75" customHeight="1">
      <c r="A193" s="476"/>
      <c r="B193" s="478" t="s">
        <v>1469</v>
      </c>
      <c r="C193" s="477"/>
      <c r="E193" s="468"/>
      <c r="F193" s="269"/>
      <c r="G193" s="469"/>
      <c r="H193" s="470"/>
      <c r="I193" s="470"/>
      <c r="J193" s="470"/>
      <c r="K193" s="470"/>
      <c r="L193" s="470"/>
      <c r="M193" s="470"/>
      <c r="N193" s="471"/>
      <c r="O193" s="80"/>
      <c r="P193" s="472"/>
      <c r="Q193" s="472"/>
      <c r="R193" s="473"/>
      <c r="S193" s="474"/>
      <c r="T193" s="475"/>
    </row>
    <row r="194" spans="1:20" s="81" customFormat="1" ht="4.5" customHeight="1">
      <c r="A194" s="476"/>
      <c r="B194" s="468"/>
      <c r="C194" s="477"/>
      <c r="E194" s="468"/>
      <c r="F194" s="269"/>
      <c r="G194" s="469"/>
      <c r="H194" s="470"/>
      <c r="I194" s="470"/>
      <c r="J194" s="470"/>
      <c r="K194" s="470"/>
      <c r="L194" s="470"/>
      <c r="M194" s="470"/>
      <c r="N194" s="471"/>
      <c r="O194" s="80"/>
      <c r="P194" s="472"/>
      <c r="Q194" s="472"/>
      <c r="R194" s="473"/>
      <c r="S194" s="474"/>
      <c r="T194" s="475"/>
    </row>
    <row r="195" spans="1:15" s="26" customFormat="1" ht="18" customHeight="1">
      <c r="A195" s="1157"/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</row>
    <row r="196" spans="2:15" s="26" customFormat="1" ht="18" customHeight="1">
      <c r="B196" s="20"/>
      <c r="C196" s="20"/>
      <c r="D196" s="20"/>
      <c r="E196" s="20"/>
      <c r="G196" s="20"/>
      <c r="I196" s="20"/>
      <c r="K196" s="20"/>
      <c r="M196" s="93"/>
      <c r="N196" s="93"/>
      <c r="O196" s="93"/>
    </row>
    <row r="197" spans="1:15" s="26" customFormat="1" ht="18" customHeight="1">
      <c r="A197" s="20"/>
      <c r="B197" s="20"/>
      <c r="C197" s="20"/>
      <c r="D197" s="20"/>
      <c r="E197" s="20"/>
      <c r="G197" s="20"/>
      <c r="I197" s="20"/>
      <c r="K197" s="20"/>
      <c r="M197" s="93"/>
      <c r="N197" s="93"/>
      <c r="O197" s="18" t="s">
        <v>1380</v>
      </c>
    </row>
    <row r="198" spans="1:14" s="26" customFormat="1" ht="21.75" customHeight="1">
      <c r="A198" s="20"/>
      <c r="B198" s="20"/>
      <c r="C198" s="20"/>
      <c r="D198" s="20"/>
      <c r="E198" s="20"/>
      <c r="G198" s="20"/>
      <c r="H198" s="20"/>
      <c r="I198" s="20"/>
      <c r="J198" s="20"/>
      <c r="K198" s="20"/>
      <c r="L198" s="20"/>
      <c r="M198" s="20"/>
      <c r="N198" s="20"/>
    </row>
  </sheetData>
  <sheetProtection/>
  <mergeCells count="1">
    <mergeCell ref="A195:O195"/>
  </mergeCells>
  <printOptions/>
  <pageMargins left="0.9055118110236221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90" zoomScaleSheetLayoutView="90" zoomScalePageLayoutView="0" workbookViewId="0" topLeftCell="A19">
      <selection activeCell="B39" sqref="B39"/>
    </sheetView>
  </sheetViews>
  <sheetFormatPr defaultColWidth="9.140625" defaultRowHeight="12.75"/>
  <cols>
    <col min="1" max="1" width="3.421875" style="9" customWidth="1"/>
    <col min="2" max="2" width="1.28515625" style="9" customWidth="1"/>
    <col min="3" max="3" width="1.7109375" style="9" customWidth="1"/>
    <col min="4" max="4" width="5.140625" style="9" customWidth="1"/>
    <col min="5" max="5" width="15.28125" style="9" customWidth="1"/>
    <col min="6" max="6" width="8.7109375" style="9" customWidth="1"/>
    <col min="7" max="7" width="0.5625" style="9" customWidth="1"/>
    <col min="8" max="8" width="10.8515625" style="9" customWidth="1"/>
    <col min="9" max="9" width="0.5625" style="9" customWidth="1"/>
    <col min="10" max="10" width="10.8515625" style="9" customWidth="1"/>
    <col min="11" max="11" width="0.5625" style="9" customWidth="1"/>
    <col min="12" max="12" width="8.8515625" style="9" bestFit="1" customWidth="1"/>
    <col min="13" max="13" width="0.5625" style="9" customWidth="1"/>
    <col min="14" max="14" width="13.421875" style="9" bestFit="1" customWidth="1"/>
    <col min="15" max="15" width="0.5625" style="9" customWidth="1"/>
    <col min="16" max="16" width="11.28125" style="9" customWidth="1"/>
    <col min="17" max="17" width="0.5625" style="9" customWidth="1"/>
    <col min="18" max="18" width="9.421875" style="9" customWidth="1"/>
    <col min="19" max="19" width="0.5625" style="9" customWidth="1"/>
    <col min="20" max="20" width="8.140625" style="9" customWidth="1"/>
    <col min="21" max="21" width="0.5625" style="9" customWidth="1"/>
    <col min="22" max="22" width="10.00390625" style="9" customWidth="1"/>
    <col min="23" max="23" width="0.5625" style="9" customWidth="1"/>
    <col min="24" max="24" width="14.421875" style="9" customWidth="1"/>
    <col min="25" max="25" width="0.5625" style="9" customWidth="1"/>
    <col min="26" max="26" width="10.00390625" style="9" customWidth="1"/>
    <col min="27" max="27" width="0.85546875" style="9" hidden="1" customWidth="1"/>
    <col min="28" max="16384" width="9.140625" style="485" customWidth="1"/>
  </cols>
  <sheetData>
    <row r="1" spans="1:24" ht="21">
      <c r="A1" s="219" t="s">
        <v>620</v>
      </c>
      <c r="I1" s="483"/>
      <c r="J1" s="483"/>
      <c r="K1" s="483"/>
      <c r="L1" s="483"/>
      <c r="M1" s="483"/>
      <c r="N1" s="483"/>
      <c r="O1" s="483"/>
      <c r="P1" s="483"/>
      <c r="Q1" s="483"/>
      <c r="R1" s="483"/>
      <c r="T1" s="484"/>
      <c r="V1" s="484"/>
      <c r="X1" s="484"/>
    </row>
    <row r="2" spans="1:24" ht="21">
      <c r="A2" s="219"/>
      <c r="I2" s="483"/>
      <c r="J2" s="483"/>
      <c r="K2" s="483"/>
      <c r="L2" s="483"/>
      <c r="M2" s="483"/>
      <c r="N2" s="483"/>
      <c r="O2" s="483"/>
      <c r="P2" s="483"/>
      <c r="Q2" s="483"/>
      <c r="R2" s="483"/>
      <c r="T2" s="484"/>
      <c r="V2" s="484"/>
      <c r="X2" s="484"/>
    </row>
    <row r="3" spans="1:24" ht="21">
      <c r="A3" s="486" t="s">
        <v>218</v>
      </c>
      <c r="B3" s="56" t="s">
        <v>363</v>
      </c>
      <c r="C3" s="56"/>
      <c r="D3" s="56"/>
      <c r="E3" s="56"/>
      <c r="F3" s="56"/>
      <c r="G3" s="56"/>
      <c r="H3" s="56"/>
      <c r="I3" s="483"/>
      <c r="J3" s="483"/>
      <c r="K3" s="483"/>
      <c r="L3" s="483"/>
      <c r="M3" s="483"/>
      <c r="N3" s="483"/>
      <c r="O3" s="483"/>
      <c r="P3" s="483"/>
      <c r="Q3" s="483"/>
      <c r="R3" s="483"/>
      <c r="T3" s="484"/>
      <c r="V3" s="484"/>
      <c r="X3" s="484"/>
    </row>
    <row r="4" ht="20.25">
      <c r="C4" s="9" t="s">
        <v>535</v>
      </c>
    </row>
    <row r="5" spans="1:27" s="496" customFormat="1" ht="18.75">
      <c r="A5" s="495"/>
      <c r="B5" s="69"/>
      <c r="C5" s="69"/>
      <c r="D5" s="69"/>
      <c r="E5" s="69"/>
      <c r="F5" s="283" t="s">
        <v>488</v>
      </c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1"/>
    </row>
    <row r="6" spans="1:27" s="496" customFormat="1" ht="18.75">
      <c r="A6" s="495"/>
      <c r="B6" s="69"/>
      <c r="C6" s="69"/>
      <c r="D6" s="69"/>
      <c r="E6" s="69"/>
      <c r="F6" s="1158" t="s">
        <v>111</v>
      </c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  <c r="U6" s="1158"/>
      <c r="V6" s="1158"/>
      <c r="W6" s="1158"/>
      <c r="X6" s="1158"/>
      <c r="Y6" s="1158"/>
      <c r="Z6" s="1158"/>
      <c r="AA6" s="497"/>
    </row>
    <row r="7" spans="1:27" s="496" customFormat="1" ht="18.75">
      <c r="A7" s="69"/>
      <c r="B7" s="69"/>
      <c r="C7" s="69"/>
      <c r="D7" s="69"/>
      <c r="E7" s="69"/>
      <c r="F7" s="426" t="s">
        <v>194</v>
      </c>
      <c r="G7" s="69"/>
      <c r="H7" s="498" t="s">
        <v>710</v>
      </c>
      <c r="I7" s="69"/>
      <c r="J7" s="426" t="s">
        <v>346</v>
      </c>
      <c r="K7" s="69"/>
      <c r="L7" s="426" t="s">
        <v>40</v>
      </c>
      <c r="M7" s="69"/>
      <c r="N7" s="498" t="s">
        <v>347</v>
      </c>
      <c r="O7" s="69"/>
      <c r="P7" s="498" t="s">
        <v>347</v>
      </c>
      <c r="Q7" s="498"/>
      <c r="R7" s="498" t="s">
        <v>45</v>
      </c>
      <c r="S7" s="498"/>
      <c r="T7" s="498" t="s">
        <v>348</v>
      </c>
      <c r="U7" s="498"/>
      <c r="V7" s="498" t="s">
        <v>348</v>
      </c>
      <c r="W7" s="498"/>
      <c r="X7" s="426" t="s">
        <v>437</v>
      </c>
      <c r="Y7" s="498"/>
      <c r="Z7" s="426" t="s">
        <v>149</v>
      </c>
      <c r="AA7" s="499"/>
    </row>
    <row r="8" spans="1:26" s="499" customFormat="1" ht="18.75">
      <c r="A8" s="497"/>
      <c r="B8" s="497"/>
      <c r="C8" s="497"/>
      <c r="D8" s="497"/>
      <c r="E8" s="497"/>
      <c r="F8" s="497"/>
      <c r="G8" s="497"/>
      <c r="H8" s="426" t="s">
        <v>346</v>
      </c>
      <c r="I8" s="497"/>
      <c r="J8" s="426" t="s">
        <v>349</v>
      </c>
      <c r="K8" s="497"/>
      <c r="L8" s="497"/>
      <c r="M8" s="497"/>
      <c r="N8" s="426" t="s">
        <v>350</v>
      </c>
      <c r="O8" s="497"/>
      <c r="P8" s="426" t="s">
        <v>351</v>
      </c>
      <c r="Q8" s="426"/>
      <c r="R8" s="426"/>
      <c r="S8" s="426"/>
      <c r="T8" s="426" t="s">
        <v>557</v>
      </c>
      <c r="U8" s="426"/>
      <c r="V8" s="426" t="s">
        <v>711</v>
      </c>
      <c r="W8" s="426"/>
      <c r="X8" s="426" t="s">
        <v>438</v>
      </c>
      <c r="Y8" s="426"/>
      <c r="Z8" s="497"/>
    </row>
    <row r="9" spans="1:26" s="499" customFormat="1" ht="18.75">
      <c r="A9" s="497"/>
      <c r="B9" s="497"/>
      <c r="C9" s="497"/>
      <c r="D9" s="497"/>
      <c r="E9" s="497"/>
      <c r="F9" s="497"/>
      <c r="G9" s="497"/>
      <c r="H9" s="426"/>
      <c r="I9" s="497"/>
      <c r="J9" s="426"/>
      <c r="K9" s="497"/>
      <c r="L9" s="497"/>
      <c r="M9" s="497"/>
      <c r="N9" s="426" t="s">
        <v>352</v>
      </c>
      <c r="O9" s="497"/>
      <c r="P9" s="426" t="s">
        <v>353</v>
      </c>
      <c r="Q9" s="426"/>
      <c r="R9" s="426"/>
      <c r="S9" s="426"/>
      <c r="T9" s="426"/>
      <c r="U9" s="426"/>
      <c r="V9" s="426" t="s">
        <v>712</v>
      </c>
      <c r="W9" s="426"/>
      <c r="X9" s="426" t="s">
        <v>439</v>
      </c>
      <c r="Y9" s="426"/>
      <c r="Z9" s="497"/>
    </row>
    <row r="10" spans="1:26" s="496" customFormat="1" ht="18.75">
      <c r="A10" s="69"/>
      <c r="B10" s="69"/>
      <c r="C10" s="69"/>
      <c r="D10" s="69"/>
      <c r="E10" s="69"/>
      <c r="F10" s="500"/>
      <c r="G10" s="69"/>
      <c r="H10" s="500"/>
      <c r="I10" s="69"/>
      <c r="J10" s="500"/>
      <c r="K10" s="69"/>
      <c r="L10" s="500"/>
      <c r="M10" s="69"/>
      <c r="N10" s="500"/>
      <c r="O10" s="69"/>
      <c r="P10" s="500"/>
      <c r="Q10" s="498"/>
      <c r="R10" s="500"/>
      <c r="S10" s="498"/>
      <c r="T10" s="500"/>
      <c r="U10" s="498"/>
      <c r="V10" s="500"/>
      <c r="W10" s="498"/>
      <c r="X10" s="500" t="s">
        <v>440</v>
      </c>
      <c r="Y10" s="498"/>
      <c r="Z10" s="500"/>
    </row>
    <row r="11" spans="1:26" s="504" customFormat="1" ht="18.75">
      <c r="A11" s="6"/>
      <c r="B11" s="6"/>
      <c r="C11" s="501" t="s">
        <v>354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02"/>
      <c r="Q11" s="503"/>
      <c r="R11" s="503"/>
      <c r="S11" s="503"/>
      <c r="T11" s="503"/>
      <c r="U11" s="503"/>
      <c r="V11" s="503"/>
      <c r="W11" s="503"/>
      <c r="X11" s="6"/>
      <c r="Y11" s="503"/>
      <c r="Z11" s="503"/>
    </row>
    <row r="12" spans="1:26" s="496" customFormat="1" ht="18.75">
      <c r="A12" s="69"/>
      <c r="B12" s="69"/>
      <c r="C12" s="69"/>
      <c r="D12" s="69" t="s">
        <v>452</v>
      </c>
      <c r="E12" s="69"/>
      <c r="F12" s="505">
        <v>244351</v>
      </c>
      <c r="G12" s="505"/>
      <c r="H12" s="505">
        <v>84312</v>
      </c>
      <c r="I12" s="505"/>
      <c r="J12" s="505">
        <v>7797</v>
      </c>
      <c r="K12" s="505"/>
      <c r="L12" s="505">
        <v>378052</v>
      </c>
      <c r="M12" s="505"/>
      <c r="N12" s="505">
        <v>68530</v>
      </c>
      <c r="O12" s="505"/>
      <c r="P12" s="365">
        <v>7947</v>
      </c>
      <c r="Q12" s="365"/>
      <c r="R12" s="365">
        <v>2166</v>
      </c>
      <c r="S12" s="365"/>
      <c r="T12" s="365">
        <v>0</v>
      </c>
      <c r="U12" s="365"/>
      <c r="V12" s="365">
        <v>306910</v>
      </c>
      <c r="W12" s="365"/>
      <c r="X12" s="505">
        <v>0</v>
      </c>
      <c r="Y12" s="365"/>
      <c r="Z12" s="365">
        <f>SUM(F12:X12)</f>
        <v>1100065</v>
      </c>
    </row>
    <row r="13" spans="1:26" s="496" customFormat="1" ht="18.75">
      <c r="A13" s="69"/>
      <c r="B13" s="69"/>
      <c r="C13" s="69"/>
      <c r="D13" s="506" t="s">
        <v>709</v>
      </c>
      <c r="E13" s="69" t="s">
        <v>355</v>
      </c>
      <c r="F13" s="505">
        <v>0</v>
      </c>
      <c r="G13" s="505"/>
      <c r="H13" s="505">
        <v>262</v>
      </c>
      <c r="I13" s="505"/>
      <c r="J13" s="505">
        <v>0</v>
      </c>
      <c r="K13" s="505"/>
      <c r="L13" s="505">
        <v>978</v>
      </c>
      <c r="M13" s="505"/>
      <c r="N13" s="505">
        <v>2595</v>
      </c>
      <c r="O13" s="505"/>
      <c r="P13" s="505">
        <v>3711</v>
      </c>
      <c r="Q13" s="505"/>
      <c r="R13" s="505">
        <v>4652</v>
      </c>
      <c r="S13" s="505"/>
      <c r="T13" s="505">
        <v>107567</v>
      </c>
      <c r="U13" s="505"/>
      <c r="V13" s="505">
        <v>917189</v>
      </c>
      <c r="W13" s="505"/>
      <c r="X13" s="505">
        <v>9865</v>
      </c>
      <c r="Y13" s="505"/>
      <c r="Z13" s="365">
        <f>SUM(F13:X13)</f>
        <v>1046819</v>
      </c>
    </row>
    <row r="14" spans="1:26" s="496" customFormat="1" ht="18.75">
      <c r="A14" s="69"/>
      <c r="B14" s="69"/>
      <c r="C14" s="69"/>
      <c r="D14" s="371"/>
      <c r="E14" s="69" t="s">
        <v>356</v>
      </c>
      <c r="F14" s="505">
        <v>-164441</v>
      </c>
      <c r="G14" s="505"/>
      <c r="H14" s="505">
        <v>39603</v>
      </c>
      <c r="I14" s="505"/>
      <c r="J14" s="505">
        <v>0</v>
      </c>
      <c r="K14" s="505"/>
      <c r="L14" s="505">
        <v>57997</v>
      </c>
      <c r="M14" s="505"/>
      <c r="N14" s="505">
        <v>0</v>
      </c>
      <c r="O14" s="505"/>
      <c r="P14" s="365">
        <v>0</v>
      </c>
      <c r="Q14" s="365"/>
      <c r="R14" s="365">
        <v>0</v>
      </c>
      <c r="S14" s="365"/>
      <c r="T14" s="365">
        <v>164441</v>
      </c>
      <c r="U14" s="365"/>
      <c r="V14" s="365">
        <v>-841251</v>
      </c>
      <c r="W14" s="365"/>
      <c r="X14" s="505">
        <v>728791</v>
      </c>
      <c r="Y14" s="365"/>
      <c r="Z14" s="365">
        <f>SUM(F14:X14)</f>
        <v>-14860</v>
      </c>
    </row>
    <row r="15" spans="1:26" s="496" customFormat="1" ht="18.75">
      <c r="A15" s="69"/>
      <c r="B15" s="69"/>
      <c r="C15" s="69"/>
      <c r="D15" s="506" t="s">
        <v>235</v>
      </c>
      <c r="E15" s="69" t="s">
        <v>357</v>
      </c>
      <c r="F15" s="505">
        <v>-1548</v>
      </c>
      <c r="G15" s="505"/>
      <c r="H15" s="505">
        <v>0</v>
      </c>
      <c r="I15" s="505"/>
      <c r="J15" s="505">
        <v>0</v>
      </c>
      <c r="K15" s="505"/>
      <c r="L15" s="505">
        <v>0</v>
      </c>
      <c r="M15" s="505"/>
      <c r="N15" s="505">
        <v>0</v>
      </c>
      <c r="O15" s="505"/>
      <c r="P15" s="505">
        <v>0</v>
      </c>
      <c r="Q15" s="365"/>
      <c r="R15" s="505">
        <v>0</v>
      </c>
      <c r="S15" s="365"/>
      <c r="T15" s="505">
        <v>0</v>
      </c>
      <c r="U15" s="365"/>
      <c r="V15" s="505">
        <v>0</v>
      </c>
      <c r="W15" s="365"/>
      <c r="X15" s="505">
        <v>0</v>
      </c>
      <c r="Y15" s="365"/>
      <c r="Z15" s="365">
        <f>SUM(F15:X15)</f>
        <v>-1548</v>
      </c>
    </row>
    <row r="16" spans="1:26" s="496" customFormat="1" ht="18.75">
      <c r="A16" s="69"/>
      <c r="B16" s="69"/>
      <c r="C16" s="69"/>
      <c r="E16" s="69" t="s">
        <v>358</v>
      </c>
      <c r="F16" s="370">
        <v>-265</v>
      </c>
      <c r="G16" s="370"/>
      <c r="H16" s="370">
        <v>0</v>
      </c>
      <c r="I16" s="370"/>
      <c r="J16" s="370">
        <v>0</v>
      </c>
      <c r="K16" s="370"/>
      <c r="L16" s="370">
        <v>0</v>
      </c>
      <c r="M16" s="370"/>
      <c r="N16" s="370">
        <v>-18</v>
      </c>
      <c r="O16" s="505"/>
      <c r="P16" s="505">
        <v>-72</v>
      </c>
      <c r="Q16" s="505"/>
      <c r="R16" s="370">
        <v>-418</v>
      </c>
      <c r="S16" s="370"/>
      <c r="T16" s="370">
        <v>0</v>
      </c>
      <c r="U16" s="370"/>
      <c r="V16" s="370">
        <v>0</v>
      </c>
      <c r="W16" s="365"/>
      <c r="X16" s="370">
        <v>0</v>
      </c>
      <c r="Y16" s="365"/>
      <c r="Z16" s="365">
        <f>SUM(F16:X16)</f>
        <v>-773</v>
      </c>
    </row>
    <row r="17" spans="1:26" s="496" customFormat="1" ht="18.75">
      <c r="A17" s="69"/>
      <c r="B17" s="69"/>
      <c r="C17" s="69"/>
      <c r="D17" s="69" t="s">
        <v>359</v>
      </c>
      <c r="E17" s="69"/>
      <c r="F17" s="507">
        <f aca="true" t="shared" si="0" ref="F17:R17">SUM(F12:F16)</f>
        <v>78097</v>
      </c>
      <c r="G17" s="365">
        <f t="shared" si="0"/>
        <v>0</v>
      </c>
      <c r="H17" s="507">
        <f t="shared" si="0"/>
        <v>124177</v>
      </c>
      <c r="I17" s="365">
        <f t="shared" si="0"/>
        <v>0</v>
      </c>
      <c r="J17" s="507">
        <f t="shared" si="0"/>
        <v>7797</v>
      </c>
      <c r="K17" s="365">
        <f t="shared" si="0"/>
        <v>0</v>
      </c>
      <c r="L17" s="507">
        <f t="shared" si="0"/>
        <v>437027</v>
      </c>
      <c r="M17" s="365">
        <f t="shared" si="0"/>
        <v>0</v>
      </c>
      <c r="N17" s="507">
        <f t="shared" si="0"/>
        <v>71107</v>
      </c>
      <c r="O17" s="365"/>
      <c r="P17" s="507">
        <f t="shared" si="0"/>
        <v>11586</v>
      </c>
      <c r="Q17" s="365"/>
      <c r="R17" s="507">
        <f t="shared" si="0"/>
        <v>6400</v>
      </c>
      <c r="S17" s="365"/>
      <c r="T17" s="507">
        <f>SUM(T12:T16)</f>
        <v>272008</v>
      </c>
      <c r="U17" s="365"/>
      <c r="V17" s="507">
        <f>SUM(V12:V16)</f>
        <v>382848</v>
      </c>
      <c r="W17" s="365"/>
      <c r="X17" s="507">
        <f>SUM(X12:X16)</f>
        <v>738656</v>
      </c>
      <c r="Y17" s="365"/>
      <c r="Z17" s="507">
        <f>SUM(Z12:Z16)</f>
        <v>2129703</v>
      </c>
    </row>
    <row r="18" spans="1:26" s="504" customFormat="1" ht="18.75">
      <c r="A18" s="6"/>
      <c r="B18" s="6"/>
      <c r="C18" s="501" t="s">
        <v>360</v>
      </c>
      <c r="D18" s="6"/>
      <c r="E18" s="6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</row>
    <row r="19" spans="1:26" s="504" customFormat="1" ht="18.75">
      <c r="A19" s="6"/>
      <c r="B19" s="6"/>
      <c r="C19" s="6"/>
      <c r="D19" s="69" t="str">
        <f>D12</f>
        <v>ณ วันที่ 1 มกราคม 2555</v>
      </c>
      <c r="E19" s="6"/>
      <c r="F19" s="370">
        <v>0</v>
      </c>
      <c r="G19" s="370"/>
      <c r="H19" s="370">
        <v>27382</v>
      </c>
      <c r="I19" s="370"/>
      <c r="J19" s="370">
        <v>1608</v>
      </c>
      <c r="K19" s="370"/>
      <c r="L19" s="370">
        <v>84573</v>
      </c>
      <c r="M19" s="370"/>
      <c r="N19" s="370">
        <v>54041</v>
      </c>
      <c r="O19" s="370"/>
      <c r="P19" s="368">
        <v>4236</v>
      </c>
      <c r="Q19" s="370"/>
      <c r="R19" s="368">
        <v>500</v>
      </c>
      <c r="S19" s="370"/>
      <c r="T19" s="368">
        <v>0</v>
      </c>
      <c r="U19" s="370"/>
      <c r="V19" s="368">
        <v>0</v>
      </c>
      <c r="W19" s="370"/>
      <c r="X19" s="370">
        <v>0</v>
      </c>
      <c r="Y19" s="370"/>
      <c r="Z19" s="370">
        <f>SUM(F19:X19)</f>
        <v>172340</v>
      </c>
    </row>
    <row r="20" spans="1:26" s="504" customFormat="1" ht="18.75">
      <c r="A20" s="6"/>
      <c r="B20" s="6"/>
      <c r="C20" s="6"/>
      <c r="D20" s="508" t="s">
        <v>709</v>
      </c>
      <c r="E20" s="6" t="s">
        <v>361</v>
      </c>
      <c r="F20" s="370">
        <v>0</v>
      </c>
      <c r="G20" s="370"/>
      <c r="H20" s="505">
        <v>6486</v>
      </c>
      <c r="I20" s="370"/>
      <c r="J20" s="370">
        <v>780</v>
      </c>
      <c r="K20" s="370"/>
      <c r="L20" s="370">
        <v>38269</v>
      </c>
      <c r="M20" s="370"/>
      <c r="N20" s="370">
        <v>7023</v>
      </c>
      <c r="O20" s="370"/>
      <c r="P20" s="370">
        <v>1352</v>
      </c>
      <c r="Q20" s="370"/>
      <c r="R20" s="370">
        <v>804</v>
      </c>
      <c r="S20" s="370"/>
      <c r="T20" s="370">
        <v>0</v>
      </c>
      <c r="U20" s="370"/>
      <c r="V20" s="370">
        <v>0</v>
      </c>
      <c r="W20" s="370"/>
      <c r="X20" s="370">
        <v>6635</v>
      </c>
      <c r="Y20" s="370"/>
      <c r="Z20" s="370">
        <f>SUM(F20:X20)</f>
        <v>61349</v>
      </c>
    </row>
    <row r="21" spans="1:26" s="496" customFormat="1" ht="18.75">
      <c r="A21" s="69"/>
      <c r="B21" s="69"/>
      <c r="C21" s="69"/>
      <c r="D21" s="506" t="s">
        <v>235</v>
      </c>
      <c r="E21" s="69" t="s">
        <v>358</v>
      </c>
      <c r="F21" s="370">
        <v>0</v>
      </c>
      <c r="G21" s="370"/>
      <c r="H21" s="370">
        <v>0</v>
      </c>
      <c r="I21" s="370"/>
      <c r="J21" s="370">
        <v>0</v>
      </c>
      <c r="K21" s="370"/>
      <c r="L21" s="370">
        <v>0</v>
      </c>
      <c r="M21" s="370"/>
      <c r="N21" s="370">
        <v>-7</v>
      </c>
      <c r="O21" s="370"/>
      <c r="P21" s="370">
        <v>-4</v>
      </c>
      <c r="Q21" s="370"/>
      <c r="R21" s="370">
        <v>-260</v>
      </c>
      <c r="S21" s="370"/>
      <c r="T21" s="370">
        <v>0</v>
      </c>
      <c r="U21" s="370"/>
      <c r="V21" s="370">
        <v>0</v>
      </c>
      <c r="W21" s="365"/>
      <c r="X21" s="370">
        <v>0</v>
      </c>
      <c r="Y21" s="365"/>
      <c r="Z21" s="365">
        <f>SUM(F21:X21)</f>
        <v>-271</v>
      </c>
    </row>
    <row r="22" spans="1:26" s="504" customFormat="1" ht="18.75">
      <c r="A22" s="6"/>
      <c r="B22" s="6"/>
      <c r="C22" s="6"/>
      <c r="D22" s="69" t="str">
        <f>D17</f>
        <v>ณ วันที่ 31 ธันวาคม 2555</v>
      </c>
      <c r="E22" s="6"/>
      <c r="F22" s="509">
        <f>SUM(F19:F21)</f>
        <v>0</v>
      </c>
      <c r="G22" s="370"/>
      <c r="H22" s="509">
        <f>SUM(H19:H21)</f>
        <v>33868</v>
      </c>
      <c r="I22" s="370"/>
      <c r="J22" s="509">
        <f>SUM(J19:J21)</f>
        <v>2388</v>
      </c>
      <c r="K22" s="370"/>
      <c r="L22" s="509">
        <f>SUM(L19:L21)</f>
        <v>122842</v>
      </c>
      <c r="M22" s="370"/>
      <c r="N22" s="509">
        <f>SUM(N19:N21)</f>
        <v>61057</v>
      </c>
      <c r="O22" s="370"/>
      <c r="P22" s="509">
        <f>SUM(P19:P21)</f>
        <v>5584</v>
      </c>
      <c r="Q22" s="368"/>
      <c r="R22" s="509">
        <f>SUM(R19:R21)</f>
        <v>1044</v>
      </c>
      <c r="S22" s="368"/>
      <c r="T22" s="509">
        <f>SUM(T19:T21)</f>
        <v>0</v>
      </c>
      <c r="U22" s="368"/>
      <c r="V22" s="509">
        <f>SUM(V19:V21)</f>
        <v>0</v>
      </c>
      <c r="W22" s="368"/>
      <c r="X22" s="509">
        <f>SUM(X19:X21)</f>
        <v>6635</v>
      </c>
      <c r="Y22" s="368"/>
      <c r="Z22" s="509">
        <f>SUM(Z19:Z21)</f>
        <v>233418</v>
      </c>
    </row>
    <row r="23" spans="1:26" s="504" customFormat="1" ht="18.75">
      <c r="A23" s="6"/>
      <c r="B23" s="6"/>
      <c r="C23" s="501" t="s">
        <v>362</v>
      </c>
      <c r="D23" s="6"/>
      <c r="E23" s="6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</row>
    <row r="24" spans="1:26" s="499" customFormat="1" ht="18.75">
      <c r="A24" s="497"/>
      <c r="B24" s="497"/>
      <c r="C24" s="497"/>
      <c r="D24" s="69" t="str">
        <f>D12</f>
        <v>ณ วันที่ 1 มกราคม 2555</v>
      </c>
      <c r="E24" s="497"/>
      <c r="F24" s="365">
        <f>F12-F19</f>
        <v>244351</v>
      </c>
      <c r="G24" s="365"/>
      <c r="H24" s="365">
        <f>H12-H19</f>
        <v>56930</v>
      </c>
      <c r="I24" s="365"/>
      <c r="J24" s="365">
        <f>J12-J19</f>
        <v>6189</v>
      </c>
      <c r="K24" s="365"/>
      <c r="L24" s="365">
        <f>L12-L19</f>
        <v>293479</v>
      </c>
      <c r="M24" s="365"/>
      <c r="N24" s="365">
        <f>N12-N19</f>
        <v>14489</v>
      </c>
      <c r="O24" s="365"/>
      <c r="P24" s="365">
        <f>P12-P19</f>
        <v>3711</v>
      </c>
      <c r="Q24" s="365"/>
      <c r="R24" s="365">
        <f>R12-R19</f>
        <v>1666</v>
      </c>
      <c r="S24" s="365"/>
      <c r="T24" s="365">
        <f>T12-T19</f>
        <v>0</v>
      </c>
      <c r="U24" s="365"/>
      <c r="V24" s="365">
        <f>V12-V19</f>
        <v>306910</v>
      </c>
      <c r="W24" s="365"/>
      <c r="X24" s="365">
        <f>X12-X19</f>
        <v>0</v>
      </c>
      <c r="Y24" s="365"/>
      <c r="Z24" s="365">
        <f>Z12-Z19</f>
        <v>927725</v>
      </c>
    </row>
    <row r="25" spans="1:26" s="499" customFormat="1" ht="18.75">
      <c r="A25" s="497"/>
      <c r="B25" s="497"/>
      <c r="C25" s="497"/>
      <c r="D25" s="69" t="str">
        <f>D17</f>
        <v>ณ วันที่ 31 ธันวาคม 2555</v>
      </c>
      <c r="E25" s="497"/>
      <c r="F25" s="507">
        <f>F17-F22</f>
        <v>78097</v>
      </c>
      <c r="G25" s="365"/>
      <c r="H25" s="507">
        <f>H17-H22</f>
        <v>90309</v>
      </c>
      <c r="I25" s="365"/>
      <c r="J25" s="507">
        <f>J17-J22</f>
        <v>5409</v>
      </c>
      <c r="K25" s="365"/>
      <c r="L25" s="507">
        <f>L17-L22</f>
        <v>314185</v>
      </c>
      <c r="M25" s="365"/>
      <c r="N25" s="507">
        <f>N17-N22</f>
        <v>10050</v>
      </c>
      <c r="O25" s="365"/>
      <c r="P25" s="507">
        <f>P17-P22</f>
        <v>6002</v>
      </c>
      <c r="Q25" s="365"/>
      <c r="R25" s="507">
        <f>R17-R22</f>
        <v>5356</v>
      </c>
      <c r="S25" s="365"/>
      <c r="T25" s="507">
        <f>T17-T22</f>
        <v>272008</v>
      </c>
      <c r="U25" s="365"/>
      <c r="V25" s="507">
        <f>V17-V22</f>
        <v>382848</v>
      </c>
      <c r="W25" s="365"/>
      <c r="X25" s="507">
        <f>X17-X22</f>
        <v>732021</v>
      </c>
      <c r="Y25" s="365"/>
      <c r="Z25" s="507">
        <f>Z17-Z22</f>
        <v>1896285</v>
      </c>
    </row>
    <row r="26" spans="6:27" ht="8.25" customHeight="1"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1:27" s="63" customFormat="1" ht="20.25">
      <c r="A27" s="97"/>
      <c r="B27" s="97"/>
      <c r="C27" s="97"/>
      <c r="D27" s="97"/>
      <c r="E27" s="97"/>
      <c r="F27" s="511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490"/>
      <c r="T27" s="491"/>
      <c r="U27" s="490"/>
      <c r="V27" s="491"/>
      <c r="W27" s="490"/>
      <c r="X27" s="491"/>
      <c r="Y27" s="490"/>
      <c r="Z27" s="490"/>
      <c r="AA27" s="59"/>
    </row>
    <row r="28" spans="1:27" s="63" customFormat="1" ht="20.25">
      <c r="A28" s="53"/>
      <c r="B28" s="53"/>
      <c r="C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9"/>
      <c r="T28" s="60"/>
      <c r="U28" s="59"/>
      <c r="V28" s="60"/>
      <c r="W28" s="59"/>
      <c r="X28" s="60"/>
      <c r="Y28" s="59"/>
      <c r="Z28" s="53"/>
      <c r="AA28" s="59"/>
    </row>
    <row r="29" spans="1:27" s="63" customFormat="1" ht="20.25">
      <c r="A29" s="53"/>
      <c r="B29" s="53"/>
      <c r="C29" s="53"/>
      <c r="D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9"/>
      <c r="T29" s="60"/>
      <c r="U29" s="59"/>
      <c r="V29" s="60"/>
      <c r="W29" s="59"/>
      <c r="X29" s="60"/>
      <c r="Y29" s="59"/>
      <c r="Z29" s="3" t="s">
        <v>1313</v>
      </c>
      <c r="AA29" s="59"/>
    </row>
  </sheetData>
  <sheetProtection/>
  <mergeCells count="1">
    <mergeCell ref="F6:Z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80" zoomScaleNormal="85" zoomScaleSheetLayoutView="80" zoomScalePageLayoutView="0" workbookViewId="0" topLeftCell="A19">
      <selection activeCell="B39" sqref="B39"/>
    </sheetView>
  </sheetViews>
  <sheetFormatPr defaultColWidth="9.140625" defaultRowHeight="21.75" customHeight="1"/>
  <cols>
    <col min="1" max="1" width="3.00390625" style="9" customWidth="1"/>
    <col min="2" max="3" width="2.28125" style="9" customWidth="1"/>
    <col min="4" max="4" width="4.28125" style="9" customWidth="1"/>
    <col min="5" max="5" width="21.140625" style="9" customWidth="1"/>
    <col min="6" max="6" width="11.8515625" style="9" customWidth="1"/>
    <col min="7" max="7" width="0.85546875" style="9" customWidth="1"/>
    <col min="8" max="8" width="11.8515625" style="9" customWidth="1"/>
    <col min="9" max="9" width="0.85546875" style="9" customWidth="1"/>
    <col min="10" max="10" width="11.421875" style="9" customWidth="1"/>
    <col min="11" max="11" width="0.85546875" style="9" customWidth="1"/>
    <col min="12" max="12" width="10.7109375" style="9" customWidth="1"/>
    <col min="13" max="13" width="0.85546875" style="9" customWidth="1"/>
    <col min="14" max="14" width="12.7109375" style="9" customWidth="1"/>
    <col min="15" max="15" width="0.85546875" style="9" customWidth="1"/>
    <col min="16" max="16" width="10.7109375" style="9" customWidth="1"/>
    <col min="17" max="17" width="0.85546875" style="9" customWidth="1"/>
    <col min="18" max="18" width="10.7109375" style="9" customWidth="1"/>
    <col min="19" max="19" width="0.85546875" style="9" customWidth="1"/>
    <col min="20" max="20" width="10.7109375" style="9" customWidth="1"/>
    <col min="21" max="21" width="0.85546875" style="9" customWidth="1"/>
    <col min="22" max="22" width="10.7109375" style="9" customWidth="1"/>
    <col min="23" max="23" width="0.85546875" style="9" customWidth="1"/>
    <col min="24" max="24" width="15.7109375" style="9" customWidth="1"/>
    <col min="25" max="25" width="0.85546875" style="9" customWidth="1"/>
    <col min="26" max="26" width="15.7109375" style="9" customWidth="1"/>
    <col min="27" max="27" width="10.7109375" style="9" customWidth="1"/>
    <col min="28" max="29" width="10.7109375" style="485" customWidth="1"/>
    <col min="30" max="16384" width="9.140625" style="485" customWidth="1"/>
  </cols>
  <sheetData>
    <row r="1" spans="1:27" s="63" customFormat="1" ht="20.25" customHeight="1">
      <c r="A1" s="516" t="s">
        <v>620</v>
      </c>
      <c r="B1" s="53"/>
      <c r="C1" s="53"/>
      <c r="D1" s="53"/>
      <c r="E1" s="53"/>
      <c r="F1" s="53"/>
      <c r="G1" s="53"/>
      <c r="H1" s="53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"/>
      <c r="T1" s="518"/>
      <c r="U1" s="53"/>
      <c r="V1" s="518"/>
      <c r="W1" s="53"/>
      <c r="X1" s="518"/>
      <c r="Y1" s="53"/>
      <c r="Z1" s="53"/>
      <c r="AA1" s="53"/>
    </row>
    <row r="2" spans="1:24" ht="2.25" customHeight="1">
      <c r="A2" s="219"/>
      <c r="I2" s="483"/>
      <c r="J2" s="483"/>
      <c r="K2" s="483"/>
      <c r="L2" s="483"/>
      <c r="M2" s="483"/>
      <c r="N2" s="483"/>
      <c r="O2" s="483"/>
      <c r="P2" s="483"/>
      <c r="Q2" s="483"/>
      <c r="R2" s="483"/>
      <c r="T2" s="484"/>
      <c r="V2" s="484"/>
      <c r="X2" s="484"/>
    </row>
    <row r="3" spans="1:24" ht="21.75" customHeight="1">
      <c r="A3" s="486" t="s">
        <v>218</v>
      </c>
      <c r="B3" s="56" t="s">
        <v>1382</v>
      </c>
      <c r="C3" s="56"/>
      <c r="D3" s="56"/>
      <c r="E3" s="56"/>
      <c r="F3" s="56"/>
      <c r="G3" s="56"/>
      <c r="H3" s="56"/>
      <c r="I3" s="483"/>
      <c r="J3" s="483"/>
      <c r="K3" s="483"/>
      <c r="L3" s="483"/>
      <c r="M3" s="483"/>
      <c r="N3" s="483"/>
      <c r="O3" s="483"/>
      <c r="P3" s="483"/>
      <c r="Q3" s="483"/>
      <c r="R3" s="483"/>
      <c r="T3" s="484"/>
      <c r="V3" s="484"/>
      <c r="X3" s="484"/>
    </row>
    <row r="4" ht="21.75" customHeight="1">
      <c r="C4" s="9" t="s">
        <v>535</v>
      </c>
    </row>
    <row r="5" spans="1:27" s="520" customFormat="1" ht="19.5" customHeight="1">
      <c r="A5" s="519"/>
      <c r="B5" s="112"/>
      <c r="C5" s="112"/>
      <c r="D5" s="112"/>
      <c r="E5" s="112"/>
      <c r="F5" s="489" t="s">
        <v>488</v>
      </c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325"/>
    </row>
    <row r="6" spans="1:27" s="520" customFormat="1" ht="19.5" customHeight="1">
      <c r="A6" s="519"/>
      <c r="B6" s="112"/>
      <c r="C6" s="112"/>
      <c r="D6" s="112"/>
      <c r="E6" s="112"/>
      <c r="F6" s="512" t="s">
        <v>111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123"/>
    </row>
    <row r="7" spans="1:27" s="520" customFormat="1" ht="19.5" customHeight="1">
      <c r="A7" s="112"/>
      <c r="B7" s="112"/>
      <c r="C7" s="112"/>
      <c r="D7" s="112"/>
      <c r="E7" s="112"/>
      <c r="F7" s="325" t="s">
        <v>194</v>
      </c>
      <c r="G7" s="112"/>
      <c r="H7" s="58" t="s">
        <v>710</v>
      </c>
      <c r="I7" s="112"/>
      <c r="J7" s="325" t="s">
        <v>346</v>
      </c>
      <c r="K7" s="112"/>
      <c r="L7" s="325" t="s">
        <v>40</v>
      </c>
      <c r="M7" s="112"/>
      <c r="N7" s="58" t="s">
        <v>347</v>
      </c>
      <c r="O7" s="112"/>
      <c r="P7" s="58" t="s">
        <v>347</v>
      </c>
      <c r="Q7" s="58"/>
      <c r="R7" s="58" t="s">
        <v>45</v>
      </c>
      <c r="S7" s="58"/>
      <c r="T7" s="58" t="s">
        <v>348</v>
      </c>
      <c r="U7" s="58"/>
      <c r="V7" s="58" t="s">
        <v>348</v>
      </c>
      <c r="W7" s="58"/>
      <c r="X7" s="325" t="s">
        <v>437</v>
      </c>
      <c r="Y7" s="58"/>
      <c r="Z7" s="325" t="s">
        <v>149</v>
      </c>
      <c r="AA7" s="521"/>
    </row>
    <row r="8" spans="1:26" s="521" customFormat="1" ht="19.5" customHeight="1">
      <c r="A8" s="123"/>
      <c r="B8" s="123"/>
      <c r="C8" s="123"/>
      <c r="D8" s="123"/>
      <c r="E8" s="123"/>
      <c r="F8" s="123"/>
      <c r="G8" s="123"/>
      <c r="H8" s="325" t="s">
        <v>346</v>
      </c>
      <c r="I8" s="123"/>
      <c r="J8" s="325" t="s">
        <v>349</v>
      </c>
      <c r="K8" s="123"/>
      <c r="L8" s="123"/>
      <c r="M8" s="123"/>
      <c r="N8" s="325" t="s">
        <v>350</v>
      </c>
      <c r="O8" s="123"/>
      <c r="P8" s="325" t="s">
        <v>351</v>
      </c>
      <c r="Q8" s="325"/>
      <c r="R8" s="325"/>
      <c r="S8" s="325"/>
      <c r="T8" s="325" t="s">
        <v>557</v>
      </c>
      <c r="U8" s="325"/>
      <c r="V8" s="325" t="s">
        <v>711</v>
      </c>
      <c r="W8" s="325"/>
      <c r="X8" s="325" t="s">
        <v>438</v>
      </c>
      <c r="Y8" s="325"/>
      <c r="Z8" s="123"/>
    </row>
    <row r="9" spans="1:26" s="521" customFormat="1" ht="19.5" customHeight="1">
      <c r="A9" s="123"/>
      <c r="B9" s="123"/>
      <c r="C9" s="123"/>
      <c r="D9" s="123"/>
      <c r="E9" s="123"/>
      <c r="F9" s="123"/>
      <c r="G9" s="123"/>
      <c r="H9" s="325"/>
      <c r="I9" s="123"/>
      <c r="J9" s="325"/>
      <c r="K9" s="123"/>
      <c r="L9" s="123"/>
      <c r="M9" s="123"/>
      <c r="N9" s="325" t="s">
        <v>352</v>
      </c>
      <c r="O9" s="123"/>
      <c r="P9" s="325" t="s">
        <v>353</v>
      </c>
      <c r="Q9" s="325"/>
      <c r="R9" s="325"/>
      <c r="S9" s="325"/>
      <c r="T9" s="325"/>
      <c r="U9" s="325"/>
      <c r="V9" s="325" t="s">
        <v>712</v>
      </c>
      <c r="W9" s="325"/>
      <c r="X9" s="325" t="s">
        <v>439</v>
      </c>
      <c r="Y9" s="325"/>
      <c r="Z9" s="123"/>
    </row>
    <row r="10" spans="1:26" s="520" customFormat="1" ht="19.5" customHeight="1">
      <c r="A10" s="112"/>
      <c r="B10" s="112"/>
      <c r="C10" s="112"/>
      <c r="D10" s="112"/>
      <c r="E10" s="112"/>
      <c r="F10" s="427"/>
      <c r="G10" s="112"/>
      <c r="H10" s="427"/>
      <c r="I10" s="112"/>
      <c r="J10" s="427"/>
      <c r="K10" s="112"/>
      <c r="L10" s="427"/>
      <c r="M10" s="112"/>
      <c r="N10" s="427"/>
      <c r="O10" s="112"/>
      <c r="P10" s="427"/>
      <c r="Q10" s="58"/>
      <c r="R10" s="427"/>
      <c r="S10" s="58"/>
      <c r="T10" s="427"/>
      <c r="U10" s="58"/>
      <c r="V10" s="427"/>
      <c r="W10" s="58"/>
      <c r="X10" s="427" t="s">
        <v>440</v>
      </c>
      <c r="Y10" s="58"/>
      <c r="Z10" s="427"/>
    </row>
    <row r="11" spans="1:26" s="520" customFormat="1" ht="19.5" customHeight="1">
      <c r="A11" s="112"/>
      <c r="B11" s="112"/>
      <c r="C11" s="482" t="s">
        <v>354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7"/>
      <c r="Q11" s="58"/>
      <c r="R11" s="58"/>
      <c r="S11" s="58"/>
      <c r="T11" s="58"/>
      <c r="U11" s="58"/>
      <c r="V11" s="58"/>
      <c r="W11" s="58"/>
      <c r="X11" s="112"/>
      <c r="Y11" s="58"/>
      <c r="Z11" s="58"/>
    </row>
    <row r="12" spans="1:26" s="520" customFormat="1" ht="19.5" customHeight="1">
      <c r="A12" s="112"/>
      <c r="B12" s="112"/>
      <c r="C12" s="112"/>
      <c r="D12" s="112" t="s">
        <v>611</v>
      </c>
      <c r="E12" s="112"/>
      <c r="F12" s="522">
        <v>78097</v>
      </c>
      <c r="G12" s="522">
        <v>0</v>
      </c>
      <c r="H12" s="522">
        <v>124177</v>
      </c>
      <c r="I12" s="522">
        <v>0</v>
      </c>
      <c r="J12" s="522">
        <v>7797</v>
      </c>
      <c r="K12" s="522">
        <v>0</v>
      </c>
      <c r="L12" s="522">
        <v>437027</v>
      </c>
      <c r="M12" s="522">
        <v>0</v>
      </c>
      <c r="N12" s="522">
        <v>71107</v>
      </c>
      <c r="O12" s="522"/>
      <c r="P12" s="523">
        <v>11586</v>
      </c>
      <c r="Q12" s="523"/>
      <c r="R12" s="523">
        <v>6400</v>
      </c>
      <c r="S12" s="523"/>
      <c r="T12" s="523">
        <v>272008</v>
      </c>
      <c r="U12" s="523"/>
      <c r="V12" s="523">
        <v>382848</v>
      </c>
      <c r="W12" s="523"/>
      <c r="X12" s="522">
        <v>738656</v>
      </c>
      <c r="Y12" s="523"/>
      <c r="Z12" s="523">
        <f>SUM(F12:X12)</f>
        <v>2129703</v>
      </c>
    </row>
    <row r="13" spans="1:26" s="520" customFormat="1" ht="19.5" customHeight="1">
      <c r="A13" s="112"/>
      <c r="B13" s="112"/>
      <c r="C13" s="112"/>
      <c r="D13" s="64" t="s">
        <v>466</v>
      </c>
      <c r="E13" s="112" t="s">
        <v>355</v>
      </c>
      <c r="F13" s="522">
        <v>0</v>
      </c>
      <c r="G13" s="522"/>
      <c r="H13" s="522">
        <v>607</v>
      </c>
      <c r="I13" s="522"/>
      <c r="J13" s="522">
        <v>0</v>
      </c>
      <c r="K13" s="522"/>
      <c r="L13" s="522">
        <v>11774</v>
      </c>
      <c r="M13" s="522"/>
      <c r="N13" s="522">
        <v>6839</v>
      </c>
      <c r="O13" s="522"/>
      <c r="P13" s="522">
        <v>4288</v>
      </c>
      <c r="Q13" s="522"/>
      <c r="R13" s="522">
        <v>16557</v>
      </c>
      <c r="S13" s="522"/>
      <c r="T13" s="522">
        <v>120100</v>
      </c>
      <c r="U13" s="522"/>
      <c r="V13" s="522">
        <v>371684</v>
      </c>
      <c r="W13" s="522"/>
      <c r="X13" s="522">
        <v>6109957</v>
      </c>
      <c r="Y13" s="522"/>
      <c r="Z13" s="523">
        <f>SUM(F13:X13)</f>
        <v>6641806</v>
      </c>
    </row>
    <row r="14" spans="1:26" s="520" customFormat="1" ht="19.5" customHeight="1">
      <c r="A14" s="112"/>
      <c r="B14" s="112"/>
      <c r="C14" s="112"/>
      <c r="D14" s="524"/>
      <c r="E14" s="112" t="s">
        <v>356</v>
      </c>
      <c r="F14" s="522">
        <v>0</v>
      </c>
      <c r="G14" s="522"/>
      <c r="H14" s="522">
        <v>44252</v>
      </c>
      <c r="I14" s="522"/>
      <c r="J14" s="522">
        <v>0</v>
      </c>
      <c r="K14" s="522"/>
      <c r="L14" s="522">
        <v>281478</v>
      </c>
      <c r="M14" s="522"/>
      <c r="N14" s="522">
        <v>24</v>
      </c>
      <c r="O14" s="522"/>
      <c r="P14" s="523">
        <v>4</v>
      </c>
      <c r="Q14" s="523"/>
      <c r="R14" s="523">
        <v>0</v>
      </c>
      <c r="S14" s="523"/>
      <c r="T14" s="523">
        <v>0</v>
      </c>
      <c r="U14" s="523"/>
      <c r="V14" s="523">
        <v>-326152</v>
      </c>
      <c r="W14" s="523"/>
      <c r="X14" s="522">
        <v>394</v>
      </c>
      <c r="Y14" s="523"/>
      <c r="Z14" s="523">
        <f>SUM(F14:X14)</f>
        <v>0</v>
      </c>
    </row>
    <row r="15" spans="1:26" s="520" customFormat="1" ht="19.5" customHeight="1">
      <c r="A15" s="112"/>
      <c r="B15" s="112"/>
      <c r="C15" s="112"/>
      <c r="D15" s="524" t="s">
        <v>235</v>
      </c>
      <c r="E15" s="112" t="s">
        <v>1521</v>
      </c>
      <c r="F15" s="522">
        <v>0</v>
      </c>
      <c r="G15" s="522"/>
      <c r="H15" s="522">
        <v>0</v>
      </c>
      <c r="I15" s="522"/>
      <c r="J15" s="522">
        <v>0</v>
      </c>
      <c r="K15" s="522"/>
      <c r="L15" s="522">
        <v>0</v>
      </c>
      <c r="M15" s="522"/>
      <c r="N15" s="522">
        <v>0</v>
      </c>
      <c r="O15" s="522"/>
      <c r="P15" s="523">
        <v>0</v>
      </c>
      <c r="Q15" s="523"/>
      <c r="R15" s="523">
        <v>0</v>
      </c>
      <c r="S15" s="523"/>
      <c r="T15" s="523">
        <v>0</v>
      </c>
      <c r="U15" s="523"/>
      <c r="V15" s="523">
        <v>-218114</v>
      </c>
      <c r="W15" s="523"/>
      <c r="X15" s="522"/>
      <c r="Y15" s="523"/>
      <c r="Z15" s="523">
        <f>SUM(F15:X15)</f>
        <v>-218114</v>
      </c>
    </row>
    <row r="16" spans="1:26" s="520" customFormat="1" ht="19.5" customHeight="1">
      <c r="A16" s="112"/>
      <c r="B16" s="112"/>
      <c r="C16" s="112"/>
      <c r="E16" s="112" t="s">
        <v>358</v>
      </c>
      <c r="F16" s="522">
        <v>0</v>
      </c>
      <c r="G16" s="522"/>
      <c r="H16" s="522">
        <v>0</v>
      </c>
      <c r="I16" s="522"/>
      <c r="J16" s="522">
        <v>0</v>
      </c>
      <c r="K16" s="522"/>
      <c r="L16" s="522">
        <v>0</v>
      </c>
      <c r="M16" s="522"/>
      <c r="N16" s="522">
        <v>0</v>
      </c>
      <c r="O16" s="522"/>
      <c r="P16" s="522">
        <v>-26</v>
      </c>
      <c r="Q16" s="522"/>
      <c r="R16" s="522">
        <v>-639</v>
      </c>
      <c r="S16" s="522"/>
      <c r="T16" s="522">
        <v>0</v>
      </c>
      <c r="U16" s="522"/>
      <c r="V16" s="522">
        <v>-102109</v>
      </c>
      <c r="W16" s="523"/>
      <c r="X16" s="522">
        <v>0</v>
      </c>
      <c r="Y16" s="523"/>
      <c r="Z16" s="523">
        <f>SUM(F16:X16)</f>
        <v>-102774</v>
      </c>
    </row>
    <row r="17" spans="1:26" s="520" customFormat="1" ht="19.5" customHeight="1">
      <c r="A17" s="112"/>
      <c r="B17" s="112"/>
      <c r="C17" s="112"/>
      <c r="D17" s="112" t="s">
        <v>612</v>
      </c>
      <c r="E17" s="112"/>
      <c r="F17" s="525">
        <f aca="true" t="shared" si="0" ref="F17:N17">SUM(F12:F16)</f>
        <v>78097</v>
      </c>
      <c r="G17" s="523">
        <f t="shared" si="0"/>
        <v>0</v>
      </c>
      <c r="H17" s="525">
        <f t="shared" si="0"/>
        <v>169036</v>
      </c>
      <c r="I17" s="523">
        <f t="shared" si="0"/>
        <v>0</v>
      </c>
      <c r="J17" s="525">
        <f t="shared" si="0"/>
        <v>7797</v>
      </c>
      <c r="K17" s="523">
        <f t="shared" si="0"/>
        <v>0</v>
      </c>
      <c r="L17" s="525">
        <f t="shared" si="0"/>
        <v>730279</v>
      </c>
      <c r="M17" s="523">
        <f t="shared" si="0"/>
        <v>0</v>
      </c>
      <c r="N17" s="525">
        <f t="shared" si="0"/>
        <v>77970</v>
      </c>
      <c r="O17" s="523"/>
      <c r="P17" s="525">
        <f>SUM(P12:P16)</f>
        <v>15852</v>
      </c>
      <c r="Q17" s="523"/>
      <c r="R17" s="525">
        <f>SUM(R12:R16)</f>
        <v>22318</v>
      </c>
      <c r="S17" s="523"/>
      <c r="T17" s="525">
        <f>SUM(T12:T16)</f>
        <v>392108</v>
      </c>
      <c r="U17" s="523"/>
      <c r="V17" s="525">
        <f>SUM(V12:V16)</f>
        <v>108157</v>
      </c>
      <c r="W17" s="523"/>
      <c r="X17" s="525">
        <f>SUM(X12:X16)</f>
        <v>6849007</v>
      </c>
      <c r="Y17" s="523"/>
      <c r="Z17" s="525">
        <f>SUM(Z12:Z16)</f>
        <v>8450621</v>
      </c>
    </row>
    <row r="18" spans="1:26" s="520" customFormat="1" ht="19.5" customHeight="1">
      <c r="A18" s="112"/>
      <c r="B18" s="112"/>
      <c r="C18" s="482" t="s">
        <v>360</v>
      </c>
      <c r="D18" s="112"/>
      <c r="E18" s="112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</row>
    <row r="19" spans="1:26" s="520" customFormat="1" ht="19.5" customHeight="1">
      <c r="A19" s="112"/>
      <c r="B19" s="112"/>
      <c r="C19" s="112"/>
      <c r="D19" s="112" t="str">
        <f>D12</f>
        <v>ณ วันที่ 1 มกราคม 2556</v>
      </c>
      <c r="E19" s="112"/>
      <c r="F19" s="522">
        <v>0</v>
      </c>
      <c r="G19" s="522"/>
      <c r="H19" s="522">
        <v>33868</v>
      </c>
      <c r="I19" s="522"/>
      <c r="J19" s="522">
        <v>2388</v>
      </c>
      <c r="K19" s="522"/>
      <c r="L19" s="522">
        <v>122842</v>
      </c>
      <c r="M19" s="522"/>
      <c r="N19" s="522">
        <v>61057</v>
      </c>
      <c r="O19" s="522"/>
      <c r="P19" s="523">
        <v>5584</v>
      </c>
      <c r="Q19" s="522"/>
      <c r="R19" s="523">
        <v>1044</v>
      </c>
      <c r="S19" s="522"/>
      <c r="T19" s="523">
        <v>0</v>
      </c>
      <c r="U19" s="522"/>
      <c r="V19" s="523">
        <v>0</v>
      </c>
      <c r="W19" s="522"/>
      <c r="X19" s="522">
        <v>6635</v>
      </c>
      <c r="Y19" s="522"/>
      <c r="Z19" s="522">
        <f>SUM(F19:X19)</f>
        <v>233418</v>
      </c>
    </row>
    <row r="20" spans="1:26" s="520" customFormat="1" ht="19.5" customHeight="1">
      <c r="A20" s="112"/>
      <c r="B20" s="112"/>
      <c r="C20" s="112"/>
      <c r="D20" s="64" t="s">
        <v>466</v>
      </c>
      <c r="E20" s="112" t="s">
        <v>361</v>
      </c>
      <c r="F20" s="522">
        <v>0</v>
      </c>
      <c r="G20" s="522"/>
      <c r="H20" s="522">
        <v>9435</v>
      </c>
      <c r="I20" s="522"/>
      <c r="J20" s="522">
        <v>780</v>
      </c>
      <c r="K20" s="522"/>
      <c r="L20" s="522">
        <v>66737</v>
      </c>
      <c r="M20" s="522"/>
      <c r="N20" s="522">
        <v>4876</v>
      </c>
      <c r="O20" s="522"/>
      <c r="P20" s="522">
        <v>1988</v>
      </c>
      <c r="Q20" s="522"/>
      <c r="R20" s="522">
        <v>2684</v>
      </c>
      <c r="S20" s="522"/>
      <c r="T20" s="522">
        <v>0</v>
      </c>
      <c r="U20" s="522"/>
      <c r="V20" s="522">
        <v>0</v>
      </c>
      <c r="W20" s="522"/>
      <c r="X20" s="522">
        <v>38595</v>
      </c>
      <c r="Y20" s="522"/>
      <c r="Z20" s="522">
        <f>SUM(F20:X20)</f>
        <v>125095</v>
      </c>
    </row>
    <row r="21" spans="1:26" s="520" customFormat="1" ht="19.5" customHeight="1">
      <c r="A21" s="112"/>
      <c r="B21" s="112"/>
      <c r="C21" s="112"/>
      <c r="D21" s="64" t="s">
        <v>235</v>
      </c>
      <c r="E21" s="112" t="s">
        <v>358</v>
      </c>
      <c r="F21" s="522">
        <v>0</v>
      </c>
      <c r="G21" s="522"/>
      <c r="H21" s="522">
        <v>0</v>
      </c>
      <c r="I21" s="522"/>
      <c r="J21" s="522">
        <v>0</v>
      </c>
      <c r="K21" s="522"/>
      <c r="L21" s="522">
        <v>0</v>
      </c>
      <c r="M21" s="522"/>
      <c r="N21" s="522">
        <v>0</v>
      </c>
      <c r="O21" s="522"/>
      <c r="P21" s="522">
        <v>-1</v>
      </c>
      <c r="Q21" s="522"/>
      <c r="R21" s="522">
        <v>-451</v>
      </c>
      <c r="S21" s="522"/>
      <c r="T21" s="522">
        <v>0</v>
      </c>
      <c r="U21" s="522"/>
      <c r="V21" s="522">
        <v>0</v>
      </c>
      <c r="W21" s="523"/>
      <c r="X21" s="522">
        <v>0</v>
      </c>
      <c r="Y21" s="523"/>
      <c r="Z21" s="523">
        <f>SUM(F21:X21)</f>
        <v>-452</v>
      </c>
    </row>
    <row r="22" spans="1:26" s="520" customFormat="1" ht="19.5" customHeight="1">
      <c r="A22" s="112"/>
      <c r="B22" s="112"/>
      <c r="C22" s="112"/>
      <c r="D22" s="112" t="str">
        <f>D17</f>
        <v>ณ วันที่ 31 ธันวาคม 2556</v>
      </c>
      <c r="E22" s="112"/>
      <c r="F22" s="525">
        <f>SUM(F19:F21)</f>
        <v>0</v>
      </c>
      <c r="G22" s="522"/>
      <c r="H22" s="525">
        <f>SUM(H19:H21)</f>
        <v>43303</v>
      </c>
      <c r="I22" s="522"/>
      <c r="J22" s="525">
        <f>SUM(J19:J21)</f>
        <v>3168</v>
      </c>
      <c r="K22" s="522"/>
      <c r="L22" s="525">
        <f>SUM(L19:L21)</f>
        <v>189579</v>
      </c>
      <c r="M22" s="522"/>
      <c r="N22" s="525">
        <f>SUM(N19:N21)</f>
        <v>65933</v>
      </c>
      <c r="O22" s="522"/>
      <c r="P22" s="525">
        <f>SUM(P19:P21)</f>
        <v>7571</v>
      </c>
      <c r="Q22" s="523"/>
      <c r="R22" s="525">
        <f>SUM(R19:R21)</f>
        <v>3277</v>
      </c>
      <c r="S22" s="523"/>
      <c r="T22" s="525">
        <f>SUM(T19:T21)</f>
        <v>0</v>
      </c>
      <c r="U22" s="523"/>
      <c r="V22" s="525">
        <f>SUM(V19:V21)</f>
        <v>0</v>
      </c>
      <c r="W22" s="523"/>
      <c r="X22" s="525">
        <f>SUM(X19:X21)</f>
        <v>45230</v>
      </c>
      <c r="Y22" s="523"/>
      <c r="Z22" s="525">
        <f>SUM(Z19:Z21)</f>
        <v>358061</v>
      </c>
    </row>
    <row r="23" spans="1:26" s="520" customFormat="1" ht="19.5" customHeight="1">
      <c r="A23" s="112"/>
      <c r="B23" s="112"/>
      <c r="C23" s="482" t="s">
        <v>362</v>
      </c>
      <c r="D23" s="112"/>
      <c r="E23" s="112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</row>
    <row r="24" spans="1:26" s="521" customFormat="1" ht="19.5" customHeight="1">
      <c r="A24" s="123"/>
      <c r="B24" s="123"/>
      <c r="C24" s="123"/>
      <c r="D24" s="112" t="str">
        <f>D12</f>
        <v>ณ วันที่ 1 มกราคม 2556</v>
      </c>
      <c r="E24" s="123"/>
      <c r="F24" s="523">
        <f>F12-F19</f>
        <v>78097</v>
      </c>
      <c r="G24" s="523"/>
      <c r="H24" s="523">
        <f>H12-H19</f>
        <v>90309</v>
      </c>
      <c r="I24" s="523"/>
      <c r="J24" s="523">
        <f>J12-J19</f>
        <v>5409</v>
      </c>
      <c r="K24" s="523"/>
      <c r="L24" s="523">
        <f>L12-L19</f>
        <v>314185</v>
      </c>
      <c r="M24" s="523"/>
      <c r="N24" s="523">
        <f>N12-N19</f>
        <v>10050</v>
      </c>
      <c r="O24" s="523"/>
      <c r="P24" s="523">
        <f>P12-P19</f>
        <v>6002</v>
      </c>
      <c r="Q24" s="523"/>
      <c r="R24" s="523">
        <f>R12-R19</f>
        <v>5356</v>
      </c>
      <c r="S24" s="523"/>
      <c r="T24" s="523">
        <f>T12-T19</f>
        <v>272008</v>
      </c>
      <c r="U24" s="523"/>
      <c r="V24" s="523">
        <f>V12-V19</f>
        <v>382848</v>
      </c>
      <c r="W24" s="523"/>
      <c r="X24" s="523">
        <f>X12-X19</f>
        <v>732021</v>
      </c>
      <c r="Y24" s="523"/>
      <c r="Z24" s="523">
        <f>Z12-Z19</f>
        <v>1896285</v>
      </c>
    </row>
    <row r="25" spans="1:26" s="521" customFormat="1" ht="19.5" customHeight="1">
      <c r="A25" s="123"/>
      <c r="B25" s="123"/>
      <c r="C25" s="123"/>
      <c r="D25" s="112" t="str">
        <f>D17</f>
        <v>ณ วันที่ 31 ธันวาคม 2556</v>
      </c>
      <c r="E25" s="123"/>
      <c r="F25" s="525">
        <f>F17-F22</f>
        <v>78097</v>
      </c>
      <c r="G25" s="523"/>
      <c r="H25" s="525">
        <f>H17-H22</f>
        <v>125733</v>
      </c>
      <c r="I25" s="523"/>
      <c r="J25" s="525">
        <f>J17-J22</f>
        <v>4629</v>
      </c>
      <c r="K25" s="523"/>
      <c r="L25" s="525">
        <f>L17-L22</f>
        <v>540700</v>
      </c>
      <c r="M25" s="523"/>
      <c r="N25" s="525">
        <f>N17-N22</f>
        <v>12037</v>
      </c>
      <c r="O25" s="523"/>
      <c r="P25" s="525">
        <f>P17-P22</f>
        <v>8281</v>
      </c>
      <c r="Q25" s="523"/>
      <c r="R25" s="525">
        <f>R17-R22</f>
        <v>19041</v>
      </c>
      <c r="S25" s="523"/>
      <c r="T25" s="525">
        <f>T17-T22</f>
        <v>392108</v>
      </c>
      <c r="U25" s="523"/>
      <c r="V25" s="525">
        <f>V17-V22</f>
        <v>108157</v>
      </c>
      <c r="W25" s="523"/>
      <c r="X25" s="525">
        <f>X17-X22</f>
        <v>6803777</v>
      </c>
      <c r="Y25" s="523"/>
      <c r="Z25" s="525">
        <f>Z17-Z22</f>
        <v>8092560</v>
      </c>
    </row>
    <row r="26" spans="1:27" s="520" customFormat="1" ht="3" customHeight="1">
      <c r="A26" s="112"/>
      <c r="B26" s="112"/>
      <c r="C26" s="112"/>
      <c r="D26" s="112"/>
      <c r="E26" s="112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</row>
    <row r="27" spans="1:27" s="520" customFormat="1" ht="21">
      <c r="A27" s="112"/>
      <c r="B27" s="112"/>
      <c r="C27" s="65" t="s">
        <v>564</v>
      </c>
      <c r="D27" s="112"/>
      <c r="E27" s="112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</row>
    <row r="28" spans="1:26" s="520" customFormat="1" ht="19.5" customHeight="1">
      <c r="A28" s="112"/>
      <c r="B28" s="112"/>
      <c r="C28" s="112"/>
      <c r="D28" s="112"/>
      <c r="E28" s="112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96" t="s">
        <v>609</v>
      </c>
      <c r="Y28" s="95"/>
      <c r="Z28" s="96" t="s">
        <v>113</v>
      </c>
    </row>
    <row r="29" spans="1:26" s="520" customFormat="1" ht="19.5" customHeight="1">
      <c r="A29" s="112"/>
      <c r="B29" s="112"/>
      <c r="C29" s="112"/>
      <c r="D29" s="112" t="s">
        <v>118</v>
      </c>
      <c r="E29" s="112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2"/>
      <c r="T29" s="526"/>
      <c r="U29" s="522"/>
      <c r="V29" s="526"/>
      <c r="W29" s="526"/>
      <c r="X29" s="526">
        <v>120503</v>
      </c>
      <c r="Y29" s="526"/>
      <c r="Z29" s="526">
        <v>59122</v>
      </c>
    </row>
    <row r="30" spans="1:26" s="520" customFormat="1" ht="19.5" customHeight="1">
      <c r="A30" s="112"/>
      <c r="B30" s="112"/>
      <c r="C30" s="112"/>
      <c r="D30" s="112" t="s">
        <v>120</v>
      </c>
      <c r="E30" s="112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2"/>
      <c r="S30" s="522"/>
      <c r="T30" s="526"/>
      <c r="U30" s="522"/>
      <c r="V30" s="526"/>
      <c r="W30" s="526"/>
      <c r="X30" s="526">
        <v>4592</v>
      </c>
      <c r="Y30" s="522"/>
      <c r="Z30" s="526">
        <v>2227</v>
      </c>
    </row>
    <row r="31" spans="1:26" s="520" customFormat="1" ht="18.75" customHeight="1" thickBot="1">
      <c r="A31" s="112"/>
      <c r="B31" s="112"/>
      <c r="C31" s="112"/>
      <c r="D31" s="112" t="s">
        <v>451</v>
      </c>
      <c r="E31" s="112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2"/>
      <c r="S31" s="522"/>
      <c r="T31" s="526"/>
      <c r="U31" s="522"/>
      <c r="V31" s="526"/>
      <c r="W31" s="526"/>
      <c r="X31" s="528">
        <f>SUM(X29:X30)</f>
        <v>125095</v>
      </c>
      <c r="Y31" s="522"/>
      <c r="Z31" s="528">
        <f>SUM(Z29:Z30)</f>
        <v>61349</v>
      </c>
    </row>
    <row r="32" spans="1:26" s="520" customFormat="1" ht="5.25" customHeight="1" thickTop="1">
      <c r="A32" s="112"/>
      <c r="B32" s="112"/>
      <c r="C32" s="112"/>
      <c r="D32" s="112"/>
      <c r="E32" s="112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2"/>
      <c r="S32" s="522"/>
      <c r="T32" s="526"/>
      <c r="U32" s="522"/>
      <c r="V32" s="526"/>
      <c r="W32" s="526"/>
      <c r="X32" s="523"/>
      <c r="Y32" s="522"/>
      <c r="Z32" s="523"/>
    </row>
    <row r="33" spans="1:26" s="520" customFormat="1" ht="19.5" customHeight="1">
      <c r="A33" s="112"/>
      <c r="B33" s="112"/>
      <c r="D33" s="112" t="s">
        <v>536</v>
      </c>
      <c r="E33" s="112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2"/>
      <c r="S33" s="522"/>
      <c r="T33" s="526"/>
      <c r="U33" s="522"/>
      <c r="V33" s="526"/>
      <c r="W33" s="526"/>
      <c r="X33" s="523"/>
      <c r="Y33" s="522"/>
      <c r="Z33" s="523"/>
    </row>
    <row r="34" spans="1:26" s="520" customFormat="1" ht="12.75" customHeight="1">
      <c r="A34" s="112"/>
      <c r="B34" s="112"/>
      <c r="D34" s="112"/>
      <c r="E34" s="112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2"/>
      <c r="S34" s="522"/>
      <c r="T34" s="526"/>
      <c r="U34" s="522"/>
      <c r="V34" s="526"/>
      <c r="W34" s="526"/>
      <c r="X34" s="523"/>
      <c r="Y34" s="522"/>
      <c r="Z34" s="523"/>
    </row>
    <row r="35" spans="1:27" s="520" customFormat="1" ht="19.5" customHeight="1">
      <c r="A35" s="97"/>
      <c r="B35" s="97"/>
      <c r="C35" s="97"/>
      <c r="D35" s="97"/>
      <c r="E35" s="97"/>
      <c r="F35" s="511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490"/>
      <c r="T35" s="491"/>
      <c r="U35" s="490"/>
      <c r="V35" s="491"/>
      <c r="W35" s="490"/>
      <c r="X35" s="491"/>
      <c r="Y35" s="490"/>
      <c r="Z35" s="490"/>
      <c r="AA35" s="118"/>
    </row>
    <row r="36" spans="1:27" s="520" customFormat="1" ht="19.5" customHeight="1">
      <c r="A36" s="112"/>
      <c r="B36" s="112"/>
      <c r="C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8"/>
      <c r="T36" s="529"/>
      <c r="U36" s="118"/>
      <c r="V36" s="529"/>
      <c r="W36" s="118"/>
      <c r="X36" s="529"/>
      <c r="Y36" s="118"/>
      <c r="AA36" s="118"/>
    </row>
    <row r="37" spans="1:27" s="520" customFormat="1" ht="19.5" customHeight="1">
      <c r="A37" s="112"/>
      <c r="B37" s="112"/>
      <c r="C37" s="112"/>
      <c r="D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8"/>
      <c r="T37" s="529"/>
      <c r="U37" s="118"/>
      <c r="V37" s="529"/>
      <c r="W37" s="118"/>
      <c r="X37" s="529"/>
      <c r="Y37" s="118"/>
      <c r="Z37" s="3" t="s">
        <v>1312</v>
      </c>
      <c r="AA37" s="118"/>
    </row>
  </sheetData>
  <sheetProtection/>
  <printOptions/>
  <pageMargins left="0.1968503937007874" right="0.1968503937007874" top="0.5905511811023623" bottom="0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Jantra</dc:creator>
  <cp:keywords/>
  <dc:description/>
  <cp:lastModifiedBy>Arisara U.</cp:lastModifiedBy>
  <cp:lastPrinted>2014-02-27T12:57:51Z</cp:lastPrinted>
  <dcterms:created xsi:type="dcterms:W3CDTF">2013-02-21T04:12:05Z</dcterms:created>
  <dcterms:modified xsi:type="dcterms:W3CDTF">2014-02-28T09:35:53Z</dcterms:modified>
  <cp:category/>
  <cp:version/>
  <cp:contentType/>
  <cp:contentStatus/>
</cp:coreProperties>
</file>